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ur06\Public\ryuichi_chiba\デスクトップ\20250128160136\【経営比較分析表】2023_016675_47_010\"/>
    </mc:Choice>
  </mc:AlternateContent>
  <workbookProtection workbookAlgorithmName="SHA-512" workbookHashValue="+s/hl2kYRSfpORmzQMHAiQO2dy24TGKsCnSBAIgKjjAXpMrf93SPUS23cTBVtVk875LLQDOZOIOAtlyr04QbwA==" workbookSaltValue="PfabjNEj40meJ0HSOF07kQ=="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<sst xmlns="http://schemas.openxmlformats.org/spreadsheetml/2006/main" count="233" uniqueCount="115">
  <si>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</si>
  <si>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</si>
  <si>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</si>
  <si>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</si>
  <si>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</si>
  <si>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</si>
  <si>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</si>
  <si>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</si>
  <si>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</si>
  <si>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</si>
  <si>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</si>
  <si>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</si>
  <si>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</si>
  <si>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</si>
  <si>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</si>
  <si>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</si>
  <si>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</si>
  <si>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</si>
  <si>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</si>
  <si>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</si>
  <si>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</si>
  <si>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</si>
  <si>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</si>
  <si>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</si>
  <si>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</si>
  <si>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</si>
  <si>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</si>
  <si>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</si>
  <si>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</si>
  <si>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</si>
  <si>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</si>
  <si>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</si>
  <si>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</si>
  <si>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</si>
  <si>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</si>
  <si>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</si>
  <si>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</si>
  <si>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</si>
  <si>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</si>
  <si>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</si>
  <si>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</si>
  <si>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</si>
  <si>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</si>
  <si>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</si>
  <si>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</si>
  <si>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</si>
  <si>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</si>
  <si>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</si>
  <si>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</si>
  <si>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</si>
  <si>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</si>
  <si>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</si>
  <si>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</si>
  <si>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</si>
  <si>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</si>
  <si>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</si>
  <si>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</si>
  <si>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</si>
  <si>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</si>
  <si>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</si>
  <si>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</si>
  <si>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</si>
  <si>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</si>
  <si>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</si>
  <si>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</si>
  <si>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</si>
  <si>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</si>
  <si>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</si>
  <si>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</si>
  <si>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</si>
  <si>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</si>
  <si>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</si>
  <si>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</si>
  <si>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</si>
  <si>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</si>
  <si>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</si>
  <si>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</si>
  <si>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</si>
  <si>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</si>
  <si>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</si>
  <si>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</si>
  <si>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</si>
  <si>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</si>
  <si>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</si>
  <si>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</si>
  <si>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</si>
  <si>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</si>
  <si>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</si>
  <si>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</si>
  <si>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</si>
  <si>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</si>
  <si>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</si>
  <si>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</si>
  <si>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</si>
  <si>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</si>
  <si>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鶴居村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</si>
  <si>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</si>
  <si>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</si>
  <si>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</si>
  <si>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</si>
  <si>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</si>
  <si>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</si>
  <si>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</si>
  <si>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</si>
  <si>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</si>
  <si>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</si>
  <si>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</si>
  <si>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</si>
  <si>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</si>
  <si>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</si>
  <si>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</si>
  <si>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</si>
  <si>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収益的収支や料金回収率などを類型団体と比較すると経営の健全性・効率性に関する経営指標は平均値を上回っている。また、「施設の効率性」についても施設利用率が類似団体平均値を上回っていることから良好な状況である。
　企業債残高対給水収益比率については、類似団体との比較では低い数値となっており施設等の更新が進んでいないためである。
　有収率については平均値を下回る結果となっており漏水等による有収率の低下と考えられることから、有収率向上の対策を行なう必要があり漏水調査を継続して実施している。
　現況では老朽化等による施設、管路の更新を行なっていないため収益的収支や料金回収率などが良好であると考えられるが、今後、施設等の更新整備が必要となっている。
</t>
    <rPh sb="0" eb="3">
      <t>シュウエキテキ</t>
    </rPh>
    <rPh sb="47" eb="49">
      <t>ウワマワ</t>
    </rPh>
    <rPh sb="110" eb="111">
      <t>タイ</t>
    </rPh>
    <rPh sb="111" eb="113">
      <t>キュウスイ</t>
    </rPh>
    <rPh sb="113" eb="115">
      <t>シュウエキ</t>
    </rPh>
    <rPh sb="115" eb="117">
      <t>ヒリツ</t>
    </rPh>
    <rPh sb="227" eb="229">
      <t>ロウスイ</t>
    </rPh>
    <rPh sb="229" eb="231">
      <t>チョウサ</t>
    </rPh>
    <rPh sb="232" eb="234">
      <t>ケイゾク</t>
    </rPh>
    <rPh sb="236" eb="238">
      <t>ジッシ</t>
    </rPh>
    <rPh sb="274" eb="276">
      <t>シュウエキ</t>
    </rPh>
    <rPh sb="276" eb="277">
      <t>テキ</t>
    </rPh>
    <phoneticPr fontId="4"/>
  </si>
  <si>
    <t xml:space="preserve">　現在、耐用年数を経過した管路施設は無いが、今後、耐用年数を迎えるものが多く存在するため、施設等の更新状況により施設の健全度が大きく低下することが予想されることから、施設整備更新が必要となる。
また、給水人口の減少に伴う水需要の予測を行ない計画的な更新等が重要であることから令和４年度に長寿命化計画の策定しており令和７年度に改定予定。
　管路更新率が低い状況が続いていることから、耐震化を含めた更新を進めて行く必要がある。
有収率が平均値を下回っていることから有収率向上を目的に漏水調査を進めており、継続して漏水調査を実施する予定。
</t>
    <rPh sb="156" eb="158">
      <t>レイワ</t>
    </rPh>
    <rPh sb="159" eb="161">
      <t>ネンド</t>
    </rPh>
    <rPh sb="162" eb="164">
      <t>カイテイ</t>
    </rPh>
    <rPh sb="164" eb="166">
      <t>ヨテイ</t>
    </rPh>
    <rPh sb="169" eb="171">
      <t>カンロ</t>
    </rPh>
    <rPh sb="171" eb="173">
      <t>コウシン</t>
    </rPh>
    <rPh sb="173" eb="174">
      <t>リツ</t>
    </rPh>
    <rPh sb="175" eb="176">
      <t>ヒク</t>
    </rPh>
    <rPh sb="177" eb="179">
      <t>ジョウキョウ</t>
    </rPh>
    <rPh sb="180" eb="181">
      <t>ツヅ</t>
    </rPh>
    <rPh sb="190" eb="193">
      <t>タイシンカ</t>
    </rPh>
    <rPh sb="194" eb="195">
      <t>フク</t>
    </rPh>
    <rPh sb="197" eb="199">
      <t>コウシン</t>
    </rPh>
    <rPh sb="200" eb="201">
      <t>スス</t>
    </rPh>
    <rPh sb="203" eb="204">
      <t>イ</t>
    </rPh>
    <rPh sb="205" eb="207">
      <t>ヒツヨウ</t>
    </rPh>
    <phoneticPr fontId="4"/>
  </si>
  <si>
    <t>　資産の老朽化に伴う更新時期の到来や人口減少等に伴う料金収入の減少等により、経営環境は厳しさを増している中、無駄のない経営を行うために有収率の向上を図ることが喫緊の課題であり、継続した漏水調査の実施中である。
 　使用水量の減少や老朽施設の更新等を加味し、適正な料金水準に基づく料金設定の検討を進めなければならない。 　また、令和７年度には経営戦略の改定を行う予定であり、引き続き経営健全化と財源確保に取り組み、安定的なサービスの提供を行っていく。</t>
    <rPh sb="88" eb="90">
      <t>ケイゾク</t>
    </rPh>
    <rPh sb="92" eb="94">
      <t>ロウスイ</t>
    </rPh>
    <rPh sb="94" eb="96">
      <t>チョウサ</t>
    </rPh>
    <rPh sb="97" eb="99">
      <t>ジッシ</t>
    </rPh>
    <rPh sb="99" eb="100">
      <t>チュウ</t>
    </rPh>
    <rPh sb="163" eb="165">
      <t>レイワ</t>
    </rPh>
    <rPh sb="166" eb="168">
      <t>ネンド</t>
    </rPh>
    <rPh sb="175" eb="177">
      <t>カイテイ</t>
    </rPh>
    <rPh sb="178" eb="179">
      <t>オコナ</t>
    </rPh>
    <rPh sb="180" eb="182">
      <t>ヨテイ</t>
    </rPh>
    <rPh sb="186" eb="187">
      <t>ヒ</t>
    </rPh>
    <rPh sb="188" eb="18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</si>
</sst>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0.12</c:v>
                </c:pt>
                <c:pt idx="2">
                  <c:v>0.37</c:v>
                </c:pt>
                <c:pt idx="3">
                  <c:v>0.12</c:v>
                </c:pt>
                <c:pt idx="4" formatCode="#,##0.00;&quot;△&quot;#,##0.00">
                  <c:v>0</c:v>
                </c:pt>
              </c:numCache>
            </c:numRef>
          </c:val>
          <c:extLst>
            <c:ext xmlns:c16="http://schemas.microsoft.com/office/drawing/2014/chart" uri="{C3380CC4-5D6E-409C-BE32-E72D297353CC}">
              <c16:uniqueId val="{00000000-1180-4685-8249-7B127B4EF90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180-4685-8249-7B127B4EF90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82.83</c:v>
                </c:pt>
                <c:pt idx="1">
                  <c:v>89.56</c:v>
                </c:pt>
                <c:pt idx="2">
                  <c:v>87.83</c:v>
                </c:pt>
                <c:pt idx="3">
                  <c:v>89.05</c:v>
                </c:pt>
                <c:pt idx="4">
                  <c:v>90.13</c:v>
                </c:pt>
              </c:numCache>
            </c:numRef>
          </c:val>
          <c:extLst>
            <c:ext xmlns:c16="http://schemas.microsoft.com/office/drawing/2014/chart" uri="{C3380CC4-5D6E-409C-BE32-E72D297353CC}">
              <c16:uniqueId val="{00000000-68E5-4F06-8259-01CC0C96E8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8E5-4F06-8259-01CC0C96E8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61.56</c:v>
                </c:pt>
                <c:pt idx="1">
                  <c:v>60.63</c:v>
                </c:pt>
                <c:pt idx="2">
                  <c:v>60.98</c:v>
                </c:pt>
                <c:pt idx="3">
                  <c:v>60.28</c:v>
                </c:pt>
                <c:pt idx="4">
                  <c:v>57.18</c:v>
                </c:pt>
              </c:numCache>
            </c:numRef>
          </c:val>
          <c:extLst>
            <c:ext xmlns:c16="http://schemas.microsoft.com/office/drawing/2014/chart" uri="{C3380CC4-5D6E-409C-BE32-E72D297353CC}">
              <c16:uniqueId val="{00000000-DA60-428B-BDBA-DBF81BDEDC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A60-428B-BDBA-DBF81BDEDC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137.46</c:v>
                </c:pt>
                <c:pt idx="1">
                  <c:v>111.43</c:v>
                </c:pt>
                <c:pt idx="2">
                  <c:v>101.45</c:v>
                </c:pt>
                <c:pt idx="3">
                  <c:v>97.34</c:v>
                </c:pt>
                <c:pt idx="4">
                  <c:v>137.22</c:v>
                </c:pt>
              </c:numCache>
            </c:numRef>
          </c:val>
          <c:extLst>
            <c:ext xmlns:c16="http://schemas.microsoft.com/office/drawing/2014/chart" uri="{C3380CC4-5D6E-409C-BE32-E72D297353CC}">
              <c16:uniqueId val="{00000000-01AF-40F1-A87C-709983F8BD3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1AF-40F1-A87C-709983F8BD3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3-4BA0-9B7B-5CE1F15963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3-4BA0-9B7B-5CE1F15963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2-4B68-A2C6-F79A812376D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2-4B68-A2C6-F79A812376D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B-4F21-8C23-F07F5DD294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B-4F21-8C23-F07F5DD294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5-4F6D-A60C-91159FF526B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5-4F6D-A60C-91159FF526B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115.83</c:v>
                </c:pt>
                <c:pt idx="1">
                  <c:v>169.62</c:v>
                </c:pt>
                <c:pt idx="2">
                  <c:v>290.45</c:v>
                </c:pt>
                <c:pt idx="3">
                  <c:v>297.83</c:v>
                </c:pt>
                <c:pt idx="4">
                  <c:v>372.46</c:v>
                </c:pt>
              </c:numCache>
            </c:numRef>
          </c:val>
          <c:extLst>
            <c:ext xmlns:c16="http://schemas.microsoft.com/office/drawing/2014/chart" uri="{C3380CC4-5D6E-409C-BE32-E72D297353CC}">
              <c16:uniqueId val="{00000000-4BD3-4EC7-B0A0-39937CB30A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4BD3-4EC7-B0A0-39937CB30A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136.62</c:v>
                </c:pt>
                <c:pt idx="1">
                  <c:v>110.25</c:v>
                </c:pt>
                <c:pt idx="2">
                  <c:v>100.74</c:v>
                </c:pt>
                <c:pt idx="3">
                  <c:v>96.64</c:v>
                </c:pt>
                <c:pt idx="4">
                  <c:v>136.18</c:v>
                </c:pt>
              </c:numCache>
            </c:numRef>
          </c:val>
          <c:extLst>
            <c:ext xmlns:c16="http://schemas.microsoft.com/office/drawing/2014/chart" uri="{C3380CC4-5D6E-409C-BE32-E72D297353CC}">
              <c16:uniqueId val="{00000000-A1B0-4AE8-A621-52EB35D0644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A1B0-4AE8-A621-52EB35D0644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58.54</c:v>
                </c:pt>
                <c:pt idx="1">
                  <c:v>69.98</c:v>
                </c:pt>
                <c:pt idx="2">
                  <c:v>80.900000000000006</c:v>
                </c:pt>
                <c:pt idx="3">
                  <c:v>85.12</c:v>
                </c:pt>
                <c:pt idx="4">
                  <c:v>56.53</c:v>
                </c:pt>
              </c:numCache>
            </c:numRef>
          </c:val>
          <c:extLst>
            <c:ext xmlns:c16="http://schemas.microsoft.com/office/drawing/2014/chart" uri="{C3380CC4-5D6E-409C-BE32-E72D297353CC}">
              <c16:uniqueId val="{00000000-4E3D-4C15-9E04-191339F15D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4E3D-4C15-9E04-191339F15D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G88" sqref="AG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鶴居村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2466</v>
      </c>
      <c r="AM8" s="36"/>
      <c r="AN8" s="36"/>
      <c r="AO8" s="36"/>
      <c r="AP8" s="36"/>
      <c r="AQ8" s="36"/>
      <c r="AR8" s="36"/>
      <c r="AS8" s="36"/>
      <c r="AT8" s="37">
        <f>データ!$S$6</f>
        <v>571.79999999999995</v>
      </c>
      <c r="AU8" s="37"/>
      <c r="AV8" s="37"/>
      <c r="AW8" s="37"/>
      <c r="AX8" s="37"/>
      <c r="AY8" s="37"/>
      <c r="AZ8" s="37"/>
      <c r="BA8" s="37"/>
      <c r="BB8" s="37">
        <f>データ!$T$6</f>
        <v>4.3099999999999996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87.28</v>
      </c>
      <c r="Q10" s="37"/>
      <c r="R10" s="37"/>
      <c r="S10" s="37"/>
      <c r="T10" s="37"/>
      <c r="U10" s="37"/>
      <c r="V10" s="37"/>
      <c r="W10" s="36">
        <f>データ!$Q$6</f>
        <v>1886</v>
      </c>
      <c r="X10" s="36"/>
      <c r="Y10" s="36"/>
      <c r="Z10" s="36"/>
      <c r="AA10" s="36"/>
      <c r="AB10" s="36"/>
      <c r="AC10" s="36"/>
      <c r="AD10" s="2"/>
      <c r="AE10" s="2"/>
      <c r="AF10" s="2"/>
      <c r="AG10" s="2"/>
      <c r="AH10" s="2"/>
      <c r="AI10" s="2"/>
      <c r="AJ10" s="2"/>
      <c r="AK10" s="2"/>
      <c r="AL10" s="36">
        <f>データ!$U$6</f>
        <v>2147</v>
      </c>
      <c r="AM10" s="36"/>
      <c r="AN10" s="36"/>
      <c r="AO10" s="36"/>
      <c r="AP10" s="36"/>
      <c r="AQ10" s="36"/>
      <c r="AR10" s="36"/>
      <c r="AS10" s="36"/>
      <c r="AT10" s="37">
        <f>データ!$V$6</f>
        <v>93.93</v>
      </c>
      <c r="AU10" s="37"/>
      <c r="AV10" s="37"/>
      <c r="AW10" s="37"/>
      <c r="AX10" s="37"/>
      <c r="AY10" s="37"/>
      <c r="AZ10" s="37"/>
      <c r="BA10" s="37"/>
      <c r="BB10" s="37">
        <f>データ!$W$6</f>
        <v>22.86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112</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luoj+xdxjZ4BvmML6RZE9Z/X6emDs97MjtviYKiD2rjujqGUM7Kdz4cERreafU5Tb7KoE6wlkrLi1XQPiOu+6A==" saltValue="g1yhsT4FnkNj5xsbCKAG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16675</v>
      </c>
      <c r="D6" s="20">
        <f t="shared" si="3"/>
        <v>47</v>
      </c>
      <c r="E6" s="20">
        <f t="shared" si="3"/>
        <v>1</v>
      </c>
      <c r="F6" s="20">
        <f t="shared" si="3"/>
        <v>0</v>
      </c>
      <c r="G6" s="20">
        <f t="shared" si="3"/>
        <v>0</v>
      </c>
      <c r="H6" s="20" t="str">
        <f t="shared" si="3"/>
        <v>北海道　鶴居村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87.28</v>
      </c>
      <c r="Q6" s="21">
        <f t="shared" si="3"/>
        <v>1886</v>
      </c>
      <c r="R6" s="21">
        <f t="shared" si="3"/>
        <v>2466</v>
      </c>
      <c r="S6" s="21">
        <f t="shared" si="3"/>
        <v>571.79999999999995</v>
      </c>
      <c r="T6" s="21">
        <f t="shared" si="3"/>
        <v>4.3099999999999996</v>
      </c>
      <c r="U6" s="21">
        <f t="shared" si="3"/>
        <v>2147</v>
      </c>
      <c r="V6" s="21">
        <f t="shared" si="3"/>
        <v>93.93</v>
      </c>
      <c r="W6" s="21">
        <f t="shared" si="3"/>
        <v>22.86</v>
      </c>
      <c r="X6" s="22">
        <f>IF(X7="",NA(),X7)</f>
        <v>137.46</v>
      </c>
      <c r="Y6" s="22">
        <f t="shared" ref="Y6:AG6" si="4">IF(Y7="",NA(),Y7)</f>
        <v>111.43</v>
      </c>
      <c r="Z6" s="22">
        <f t="shared" si="4"/>
        <v>101.45</v>
      </c>
      <c r="AA6" s="22">
        <f t="shared" si="4"/>
        <v>97.34</v>
      </c>
      <c r="AB6" s="22">
        <f t="shared" si="4"/>
        <v>137.22</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115.83</v>
      </c>
      <c r="BF6" s="22">
        <f t="shared" ref="BF6:BN6" si="7">IF(BF7="",NA(),BF7)</f>
        <v>169.62</v>
      </c>
      <c r="BG6" s="22">
        <f t="shared" si="7"/>
        <v>290.45</v>
      </c>
      <c r="BH6" s="22">
        <f t="shared" si="7"/>
        <v>297.83</v>
      </c>
      <c r="BI6" s="22">
        <f t="shared" si="7"/>
        <v>372.46</v>
      </c>
      <c r="BJ6" s="22">
        <f t="shared" si="7"/>
        <v>1018.52</v>
      </c>
      <c r="BK6" s="22">
        <f t="shared" si="7"/>
        <v>949.61</v>
      </c>
      <c r="BL6" s="22">
        <f t="shared" si="7"/>
        <v>918.84</v>
      </c>
      <c r="BM6" s="22">
        <f t="shared" si="7"/>
        <v>955.49</v>
      </c>
      <c r="BN6" s="22">
        <f t="shared" si="7"/>
        <v>1017.9</v>
      </c>
      <c r="BO6" s="21" t="str">
        <f>IF(BO7="","",IF(BO7="-","【-】","【"&amp;SUBSTITUTE(TEXT(BO7,"#,##0.00"),"-","△")&amp;"】"))</f>
        <v>【1,045.20】</v>
      </c>
      <c r="BP6" s="22">
        <f>IF(BP7="",NA(),BP7)</f>
        <v>136.62</v>
      </c>
      <c r="BQ6" s="22">
        <f t="shared" ref="BQ6:BY6" si="8">IF(BQ7="",NA(),BQ7)</f>
        <v>110.25</v>
      </c>
      <c r="BR6" s="22">
        <f t="shared" si="8"/>
        <v>100.74</v>
      </c>
      <c r="BS6" s="22">
        <f t="shared" si="8"/>
        <v>96.64</v>
      </c>
      <c r="BT6" s="22">
        <f t="shared" si="8"/>
        <v>136.18</v>
      </c>
      <c r="BU6" s="22">
        <f t="shared" si="8"/>
        <v>58.79</v>
      </c>
      <c r="BV6" s="22">
        <f t="shared" si="8"/>
        <v>58.41</v>
      </c>
      <c r="BW6" s="22">
        <f t="shared" si="8"/>
        <v>58.27</v>
      </c>
      <c r="BX6" s="22">
        <f t="shared" si="8"/>
        <v>55.15</v>
      </c>
      <c r="BY6" s="22">
        <f t="shared" si="8"/>
        <v>53.95</v>
      </c>
      <c r="BZ6" s="21" t="str">
        <f>IF(BZ7="","",IF(BZ7="-","【-】","【"&amp;SUBSTITUTE(TEXT(BZ7,"#,##0.00"),"-","△")&amp;"】"))</f>
        <v>【49.51】</v>
      </c>
      <c r="CA6" s="22">
        <f>IF(CA7="",NA(),CA7)</f>
        <v>58.54</v>
      </c>
      <c r="CB6" s="22">
        <f t="shared" ref="CB6:CJ6" si="9">IF(CB7="",NA(),CB7)</f>
        <v>69.98</v>
      </c>
      <c r="CC6" s="22">
        <f t="shared" si="9"/>
        <v>80.900000000000006</v>
      </c>
      <c r="CD6" s="22">
        <f t="shared" si="9"/>
        <v>85.12</v>
      </c>
      <c r="CE6" s="22">
        <f t="shared" si="9"/>
        <v>56.53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82.83</v>
      </c>
      <c r="CM6" s="22">
        <f t="shared" ref="CM6:CU6" si="10">IF(CM7="",NA(),CM7)</f>
        <v>89.56</v>
      </c>
      <c r="CN6" s="22">
        <f t="shared" si="10"/>
        <v>87.83</v>
      </c>
      <c r="CO6" s="22">
        <f t="shared" si="10"/>
        <v>89.05</v>
      </c>
      <c r="CP6" s="22">
        <f t="shared" si="10"/>
        <v>90.13</v>
      </c>
      <c r="CQ6" s="22">
        <f t="shared" si="10"/>
        <v>56.04</v>
      </c>
      <c r="CR6" s="22">
        <f t="shared" si="10"/>
        <v>58.52</v>
      </c>
      <c r="CS6" s="22">
        <f t="shared" si="10"/>
        <v>58.88</v>
      </c>
      <c r="CT6" s="22">
        <f t="shared" si="10"/>
        <v>58.16</v>
      </c>
      <c r="CU6" s="22">
        <f t="shared" si="10"/>
        <v>55.9</v>
      </c>
      <c r="CV6" s="21" t="str">
        <f>IF(CV7="","",IF(CV7="-","【-】","【"&amp;SUBSTITUTE(TEXT(CV7,"#,##0.00"),"-","△")&amp;"】"))</f>
        <v>【55.00】</v>
      </c>
      <c r="CW6" s="22">
        <f>IF(CW7="",NA(),CW7)</f>
        <v>61.56</v>
      </c>
      <c r="CX6" s="22">
        <f t="shared" ref="CX6:DF6" si="11">IF(CX7="",NA(),CX7)</f>
        <v>60.63</v>
      </c>
      <c r="CY6" s="22">
        <f t="shared" si="11"/>
        <v>60.98</v>
      </c>
      <c r="CZ6" s="22">
        <f t="shared" si="11"/>
        <v>60.28</v>
      </c>
      <c r="DA6" s="22">
        <f t="shared" si="11"/>
        <v>57.18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0.12</v>
      </c>
      <c r="EF6" s="22">
        <f t="shared" si="14"/>
        <v>0.37</v>
      </c>
      <c r="EG6" s="22">
        <f t="shared" si="14"/>
        <v>0.12</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16675</v>
      </c>
      <c r="D7" s="24">
        <v>47</v>
      </c>
      <c r="E7" s="24">
        <v>1</v>
      </c>
      <c r="F7" s="24">
        <v>0</v>
      </c>
      <c r="G7" s="24">
        <v>0</v>
      </c>
      <c r="H7" s="24" t="s">
        <v>95</v>
      </c>
      <c r="I7" s="24" t="s">
        <v>96</v>
      </c>
      <c r="J7" s="24" t="s">
        <v>97</v>
      </c>
      <c r="K7" s="24" t="s">
        <v>98</v>
      </c>
      <c r="L7" s="24" t="s">
        <v>99</v>
      </c>
      <c r="M7" s="24" t="s">
        <v>100</v>
      </c>
      <c r="N7" s="25" t="s">
        <v>101</v>
      </c>
      <c r="O7" s="25" t="s">
        <v>102</v>
      </c>
      <c r="P7" s="25">
        <v>87.28</v>
      </c>
      <c r="Q7" s="25">
        <v>1886</v>
      </c>
      <c r="R7" s="25">
        <v>2466</v>
      </c>
      <c r="S7" s="25">
        <v>571.79999999999995</v>
      </c>
      <c r="T7" s="25">
        <v>4.3099999999999996</v>
      </c>
      <c r="U7" s="25">
        <v>2147</v>
      </c>
      <c r="V7" s="25">
        <v>93.93</v>
      </c>
      <c r="W7" s="25">
        <v>22.86</v>
      </c>
      <c r="X7" s="25">
        <v>137.46</v>
      </c>
      <c r="Y7" s="25">
        <v>111.43</v>
      </c>
      <c r="Z7" s="25">
        <v>101.45</v>
      </c>
      <c r="AA7" s="25">
        <v>97.34</v>
      </c>
      <c r="AB7" s="25">
        <v>137.22</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115.83</v>
      </c>
      <c r="BF7" s="25">
        <v>169.62</v>
      </c>
      <c r="BG7" s="25">
        <v>290.45</v>
      </c>
      <c r="BH7" s="25">
        <v>297.83</v>
      </c>
      <c r="BI7" s="25">
        <v>372.46</v>
      </c>
      <c r="BJ7" s="25">
        <v>1018.52</v>
      </c>
      <c r="BK7" s="25">
        <v>949.61</v>
      </c>
      <c r="BL7" s="25">
        <v>918.84</v>
      </c>
      <c r="BM7" s="25">
        <v>955.49</v>
      </c>
      <c r="BN7" s="25">
        <v>1017.9</v>
      </c>
      <c r="BO7" s="25">
        <v>1045.2</v>
      </c>
      <c r="BP7" s="25">
        <v>136.62</v>
      </c>
      <c r="BQ7" s="25">
        <v>110.25</v>
      </c>
      <c r="BR7" s="25">
        <v>100.74</v>
      </c>
      <c r="BS7" s="25">
        <v>96.64</v>
      </c>
      <c r="BT7" s="25">
        <v>136.18</v>
      </c>
      <c r="BU7" s="25">
        <v>58.79</v>
      </c>
      <c r="BV7" s="25">
        <v>58.41</v>
      </c>
      <c r="BW7" s="25">
        <v>58.27</v>
      </c>
      <c r="BX7" s="25">
        <v>55.15</v>
      </c>
      <c r="BY7" s="25">
        <v>53.95</v>
      </c>
      <c r="BZ7" s="25">
        <v>49.51</v>
      </c>
      <c r="CA7" s="25">
        <v>58.54</v>
      </c>
      <c r="CB7" s="25">
        <v>69.98</v>
      </c>
      <c r="CC7" s="25">
        <v>80.900000000000006</v>
      </c>
      <c r="CD7" s="25">
        <v>85.12</v>
      </c>
      <c r="CE7" s="25">
        <v>56.53</v>
      </c>
      <c r="CF7" s="25">
        <v>298.25</v>
      </c>
      <c r="CG7" s="25">
        <v>303.27999999999997</v>
      </c>
      <c r="CH7" s="25">
        <v>303.81</v>
      </c>
      <c r="CI7" s="25">
        <v>310.26</v>
      </c>
      <c r="CJ7" s="25">
        <v>318.99</v>
      </c>
      <c r="CK7" s="25">
        <v>317.14</v>
      </c>
      <c r="CL7" s="25">
        <v>82.83</v>
      </c>
      <c r="CM7" s="25">
        <v>89.56</v>
      </c>
      <c r="CN7" s="25">
        <v>87.83</v>
      </c>
      <c r="CO7" s="25">
        <v>89.05</v>
      </c>
      <c r="CP7" s="25">
        <v>90.13</v>
      </c>
      <c r="CQ7" s="25">
        <v>56.04</v>
      </c>
      <c r="CR7" s="25">
        <v>58.52</v>
      </c>
      <c r="CS7" s="25">
        <v>58.88</v>
      </c>
      <c r="CT7" s="25">
        <v>58.16</v>
      </c>
      <c r="CU7" s="25">
        <v>55.9</v>
      </c>
      <c r="CV7" s="25">
        <v>55</v>
      </c>
      <c r="CW7" s="25">
        <v>61.56</v>
      </c>
      <c r="CX7" s="25">
        <v>60.63</v>
      </c>
      <c r="CY7" s="25">
        <v>60.98</v>
      </c>
      <c r="CZ7" s="25">
        <v>60.28</v>
      </c>
      <c r="DA7" s="25">
        <v>57.18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0.12</v>
      </c>
      <c r="EF7" s="25">
        <v>0.37</v>
      </c>
      <c r="EG7" s="25">
        <v>0.12</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ryuichi_chiba</cp:lastModifiedBy>
  <cp:lastPrinted>2025-01-30T02:04:04Z</cp:lastPrinted>
  <dcterms:created xsi:type="dcterms:W3CDTF">2025-01-24T06:39:20Z</dcterms:created>
  <dcterms:modified xsi:type="dcterms:W3CDTF">2025-01-30T02:04:55Z</dcterms:modified>
  <cp:category/>
</cp:coreProperties>
</file>