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6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C34" i="9"/>
  <c r="U34" i="9" s="1"/>
  <c r="U35" i="9" s="1"/>
  <c r="U36"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<sst xmlns="http://schemas.openxmlformats.org/spreadsheetml/2006/main" count="1004" uniqueCount="536">
  <si>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</si>
  <si>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</si>
  <si>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</si>
  <si>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</si>
  <si>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</si>
  <si>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</si>
  <si>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</si>
  <si>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</si>
  <si>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</si>
  <si>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</si>
  <si>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</si>
  <si>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</si>
  <si>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</si>
  <si>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</si>
  <si>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</si>
  <si>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</si>
  <si>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</si>
  <si>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</si>
  <si>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</si>
  <si>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</si>
  <si>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</si>
  <si>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</si>
  <si>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</si>
  <si>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</si>
  <si>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</si>
  <si>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</si>
  <si>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</si>
  <si>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</si>
  <si>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</si>
  <si>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</si>
  <si>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</si>
  <si>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</si>
  <si>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</si>
  <si>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</si>
  <si>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</si>
  <si>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</si>
  <si>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</si>
  <si>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</si>
  <si>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</si>
  <si>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</si>
  <si>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</si>
  <si>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</si>
  <si>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</si>
  <si>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</si>
  <si>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</si>
  <si>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</si>
  <si>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</si>
  <si>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</si>
  <si>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</si>
  <si>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</si>
  <si>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</si>
  <si>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</si>
  <si>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</si>
  <si>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</si>
  <si>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</si>
  <si>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</si>
  <si>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</si>
  <si>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</si>
  <si>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</si>
  <si>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</si>
  <si>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</si>
  <si>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</si>
  <si>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</si>
  <si>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</si>
  <si>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</si>
  <si>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</si>
  <si>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</si>
  <si>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</si>
  <si>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</si>
  <si>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</si>
  <si>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</si>
  <si>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</si>
  <si>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</si>
  <si>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</si>
  <si>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</si>
  <si>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</si>
  <si>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</si>
  <si>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</si>
  <si>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</si>
  <si>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</si>
  <si>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</si>
  <si>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</si>
  <si>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</si>
  <si>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</si>
  <si>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</si>
  <si>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</si>
  <si>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</si>
  <si>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</si>
  <si>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</si>
  <si>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</si>
  <si>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</si>
  <si>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</si>
  <si>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</si>
  <si>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</si>
  <si>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</si>
  <si>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</si>
  <si>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</si>
  <si>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</si>
  <si>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</si>
  <si>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</si>
  <si>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</si>
  <si>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</si>
  <si>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</si>
  <si>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</si>
  <si>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</si>
  <si>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</si>
  <si>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</si>
  <si>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</si>
  <si>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</si>
  <si>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</si>
  <si>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</si>
  <si>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</si>
  <si>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</si>
  <si>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</si>
  <si>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</si>
  <si>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</si>
  <si>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</si>
  <si>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</si>
  <si>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</si>
  <si>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</si>
  <si>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</si>
  <si>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</si>
  <si>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</si>
  <si>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</si>
  <si>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</si>
  <si>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</si>
  <si>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</si>
  <si>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</si>
  <si>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</si>
  <si>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</si>
  <si>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</si>
  <si>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</si>
  <si>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</si>
  <si>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</si>
  <si>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</si>
  <si>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</si>
  <si>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</si>
  <si>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</si>
  <si>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</si>
  <si>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</si>
  <si>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</si>
  <si>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</si>
  <si>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</si>
  <si>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</si>
  <si>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</si>
  <si>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</si>
  <si>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</si>
  <si>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</si>
  <si>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</si>
  <si>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</si>
  <si>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</si>
  <si>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</si>
  <si>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</si>
  <si>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</si>
  <si>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</si>
  <si>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</si>
  <si>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</si>
  <si>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</si>
  <si>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</si>
  <si>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</si>
  <si>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</si>
  <si>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</si>
  <si>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</si>
  <si>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</si>
  <si>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</si>
  <si>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</si>
  <si>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</si>
  <si>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</si>
  <si>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</si>
  <si>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</si>
  <si>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</si>
  <si>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</si>
  <si>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</si>
  <si>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</si>
  <si>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</si>
  <si>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</si>
  <si>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</si>
  <si>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</si>
  <si>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</si>
  <si>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</si>
  <si>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</si>
  <si>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</si>
  <si>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</si>
  <si>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</si>
  <si>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</si>
  <si>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</si>
  <si>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</si>
  <si>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</si>
  <si>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</si>
  <si>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</si>
  <si>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</si>
  <si>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</si>
  <si>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</si>
  <si>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</si>
  <si>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</si>
  <si>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</si>
  <si>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北海道鶴居村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</si>
  <si>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</si>
  <si>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</si>
  <si>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</si>
  <si>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</si>
  <si>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</si>
  <si>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</si>
  <si>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</si>
  <si>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</si>
  <si>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</si>
  <si>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</si>
  <si>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</si>
  <si>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</si>
  <si>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</si>
  <si>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</si>
  <si>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</si>
  <si>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</si>
  <si>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</si>
  <si>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</si>
  <si>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</si>
  <si>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</si>
  <si>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</si>
  <si>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</si>
  <si>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</si>
  <si>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</si>
  <si>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</si>
  <si>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</si>
  <si>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</si>
  <si>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</si>
  <si>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</si>
  <si>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</si>
  <si>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</si>
  <si>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</si>
  <si>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</si>
  <si>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</si>
  <si>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</si>
  <si>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</si>
  <si>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</si>
  <si>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</si>
  <si>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</si>
  <si>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</si>
  <si>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</si>
  <si>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</si>
  <si>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</si>
  <si>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</si>
  <si>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</si>
  <si>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</si>
  <si>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</si>
  <si>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</si>
  <si>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</si>
  <si>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</si>
  <si>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</si>
  <si>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</si>
  <si>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</si>
  <si>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</si>
  <si>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</si>
  <si>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</si>
  <si>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</si>
  <si>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</si>
  <si>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</si>
  <si>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</si>
  <si>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</si>
  <si>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</si>
  <si>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</si>
  <si>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</si>
  <si>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</si>
  <si>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</si>
  <si>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</si>
  <si>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</si>
  <si>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</si>
  <si>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</si>
  <si>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</si>
  <si>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</si>
  <si>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</si>
  <si>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</si>
  <si>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</si>
  <si>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</si>
  <si>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</si>
  <si>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</si>
  <si>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</si>
  <si>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</si>
  <si>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</si>
  <si>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</si>
  <si>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</si>
  <si>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</si>
  <si>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</si>
  <si>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</si>
  <si>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</si>
  <si>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</si>
  <si>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</si>
  <si>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</si>
  <si>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</si>
  <si>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</si>
  <si>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</si>
  <si>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</si>
  <si>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</si>
  <si>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</si>
  <si>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</si>
  <si>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</si>
  <si>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</si>
  <si>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</si>
  <si>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</si>
  <si>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</si>
  <si>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</si>
  <si>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</si>
  <si>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</si>
  <si>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</si>
  <si>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</si>
  <si>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</si>
  <si>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</si>
  <si>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</si>
  <si>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</si>
  <si>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</si>
  <si>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</si>
  <si>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</si>
  <si>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</si>
  <si>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</si>
  <si>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</si>
  <si>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</si>
  <si>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</si>
  <si>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</si>
  <si>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</si>
  <si>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</si>
  <si>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</si>
  <si>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</si>
  <si>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</si>
  <si>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</si>
  <si>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</si>
  <si>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</si>
  <si>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</si>
  <si>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</si>
  <si>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</si>
  <si>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</si>
  <si>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</si>
  <si>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</si>
  <si>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</si>
  <si>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</si>
  <si>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</si>
  <si>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</si>
  <si>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</si>
  <si>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</si>
  <si>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</si>
  <si>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</si>
  <si>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</si>
  <si>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</si>
  <si>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</si>
  <si>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</si>
  <si>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</si>
  <si>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</si>
  <si>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</si>
  <si>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北海道鶴居村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</si>
  <si>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</si>
  <si>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</si>
  <si>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</si>
  <si>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</si>
  <si>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</si>
  <si>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</si>
  <si>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</si>
  <si>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</si>
  <si>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</si>
  <si>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</si>
  <si>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</si>
  <si>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</si>
  <si>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</si>
  <si>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</si>
  <si>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</si>
  <si>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</si>
  <si>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</si>
  <si>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</si>
  <si>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</si>
  <si>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</si>
  <si>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</si>
  <si>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</si>
  <si>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</si>
  <si>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</si>
  <si>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</si>
  <si>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</si>
  <si>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</si>
  <si>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</si>
  <si>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</si>
  <si>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</si>
  <si>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</si>
  <si>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</si>
  <si>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</si>
  <si>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</si>
  <si>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</si>
  <si>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</si>
  <si>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</si>
  <si>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</si>
  <si>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</si>
  <si>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</si>
  <si>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</si>
  <si>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</si>
  <si>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</si>
  <si>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</si>
  <si>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</si>
  <si>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</si>
  <si>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</si>
  <si>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</si>
  <si>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</si>
  <si>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</si>
  <si>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</si>
  <si>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</si>
  <si>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</si>
  <si>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</si>
  <si>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</si>
  <si>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</si>
  <si>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</si>
  <si>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</si>
  <si>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</si>
  <si>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</si>
  <si>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</si>
  <si>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</si>
  <si>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</si>
  <si>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</si>
  <si>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</si>
  <si>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</si>
  <si>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</si>
  <si>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</si>
  <si>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</si>
  <si>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</si>
  <si>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</si>
  <si>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</si>
  <si>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</si>
  <si>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</si>
  <si>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</si>
  <si>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</si>
  <si>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</si>
  <si>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</si>
  <si>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</si>
  <si>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</si>
  <si>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</si>
  <si>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</si>
  <si>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</si>
  <si>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</si>
  <si>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</si>
  <si>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</si>
  <si>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</si>
  <si>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</si>
  <si>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</si>
  <si>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</si>
  <si>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</si>
  <si>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</si>
  <si>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</si>
  <si>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</si>
  <si>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</si>
  <si>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</si>
  <si>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</si>
  <si>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</si>
  <si>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</si>
  <si>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</si>
  <si>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</si>
  <si>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</si>
  <si>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</si>
  <si>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</si>
  <si>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</si>
  <si>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</si>
  <si>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</si>
  <si>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</si>
  <si>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</si>
  <si>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</si>
  <si>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</si>
  <si>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</si>
  <si>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</si>
  <si>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</si>
  <si>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</si>
  <si>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</si>
  <si>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</si>
  <si>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</si>
  <si>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</si>
  <si>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</si>
  <si>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</si>
  <si>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</si>
  <si>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</si>
  <si>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</si>
  <si>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</si>
  <si>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</si>
  <si>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</si>
  <si>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</si>
  <si>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</si>
  <si>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</si>
  <si>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</si>
  <si>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</si>
  <si>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</si>
  <si>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</si>
  <si>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</si>
  <si>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</si>
  <si>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</si>
  <si>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</si>
  <si>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</si>
  <si>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</si>
  <si>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</si>
  <si>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</si>
  <si>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</si>
  <si>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</si>
  <si>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</si>
  <si>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</si>
  <si>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</si>
  <si>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</si>
  <si>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</si>
  <si>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</si>
  <si>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</si>
  <si>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</si>
  <si>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</si>
  <si>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</si>
  <si>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</si>
  <si>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</si>
  <si>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</si>
  <si>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</si>
  <si>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</si>
  <si>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</si>
  <si>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</si>
  <si>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</si>
  <si>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</si>
  <si>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</si>
  <si>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</si>
  <si>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</si>
  <si>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</si>
  <si>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</si>
  <si>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</si>
  <si>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</si>
  <si>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</si>
  <si>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</si>
  <si>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0.23</t>
  </si>
  <si>
    <t>国民健康保険特別会計</t>
  </si>
  <si>
    <t>一般会計</t>
  </si>
  <si>
    <t>介護保険特別会計</t>
  </si>
  <si>
    <t>水道特別会計</t>
  </si>
  <si>
    <t>農業集落排水事業特別会計</t>
  </si>
  <si>
    <t>後期高齢者医療特別会計</t>
  </si>
  <si>
    <t>診療所会計</t>
  </si>
  <si>
    <t>その他会計（赤字）</t>
  </si>
  <si>
    <t>その他会計（黒字）</t>
  </si>
  <si>
    <t>-</t>
    <phoneticPr fontId="2"/>
  </si>
  <si>
    <t>-</t>
    <phoneticPr fontId="2"/>
  </si>
  <si>
    <t>釧路北部消防事務組合</t>
    <rPh sb="0" eb="2">
      <t>クシロ</t>
    </rPh>
    <rPh sb="2" eb="4">
      <t>ホクブ</t>
    </rPh>
    <rPh sb="4" eb="6">
      <t>ショウボウ</t>
    </rPh>
    <rPh sb="6" eb="8">
      <t>ジム</t>
    </rPh>
    <rPh sb="8" eb="10">
      <t>クミアイ</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</si>
  <si>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</si>
  <si>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</si>
  <si>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</si>
  <si>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鶴居村振興公社</t>
    <rPh sb="0" eb="3">
      <t>ツルイムラ</t>
    </rPh>
    <rPh sb="3" eb="5">
      <t>シンコウ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</si>
</sst>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609205</c:v>
                </c:pt>
                <c:pt idx="1">
                  <c:v>500695</c:v>
                </c:pt>
                <c:pt idx="2">
                  <c:v>451691</c:v>
                </c:pt>
                <c:pt idx="3">
                  <c:v>603646</c:v>
                </c:pt>
                <c:pt idx="4">
                  <c:v>435587</c:v>
                </c:pt>
              </c:numCache>
            </c:numRef>
          </c:val>
          <c:smooth val="0"/>
        </c:ser>
        <c:dLbls>
          <c:showLegendKey val="0"/>
          <c:showVal val="0"/>
          <c:showCatName val="0"/>
          <c:showSerName val="0"/>
          <c:showPercent val="0"/>
          <c:showBubbleSize val="0"/>
        </c:dLbls>
        <c:marker val="1"/>
        <c:smooth val="0"/>
        <c:axId val="47979904"/>
        <c:axId val="48010752"/>
      </c:lineChart>
      <c:catAx>
        <c:axId val="47979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10752"/>
        <c:crosses val="autoZero"/>
        <c:auto val="1"/>
        <c:lblAlgn val="ctr"/>
        <c:lblOffset val="100"/>
        <c:tickLblSkip val="1"/>
        <c:tickMarkSkip val="1"/>
        <c:noMultiLvlLbl val="0"/>
      </c:catAx>
      <c:valAx>
        <c:axId val="4801075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7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2.4700000000000002</c:v>
                </c:pt>
                <c:pt idx="1">
                  <c:v>2.04</c:v>
                </c:pt>
                <c:pt idx="2">
                  <c:v>1.79</c:v>
                </c:pt>
                <c:pt idx="3">
                  <c:v>3.72</c:v>
                </c:pt>
                <c:pt idx="4">
                  <c:v>1.75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19.91</c:v>
                </c:pt>
                <c:pt idx="1">
                  <c:v>21.76</c:v>
                </c:pt>
                <c:pt idx="2">
                  <c:v>20.72</c:v>
                </c:pt>
                <c:pt idx="3">
                  <c:v>22.62</c:v>
                </c:pt>
                <c:pt idx="4">
                  <c:v>26.33</c:v>
                </c:pt>
              </c:numCache>
            </c:numRef>
          </c:val>
        </c:ser>
        <c:dLbls>
          <c:showLegendKey val="0"/>
          <c:showVal val="0"/>
          <c:showCatName val="0"/>
          <c:showSerName val="0"/>
          <c:showPercent val="0"/>
          <c:showBubbleSize val="0"/>
        </c:dLbls>
        <c:gapWidth val="250"/>
        <c:overlap val="100"/>
        <c:axId val="48530944"/>
        <c:axId val="4853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5.48</c:v>
                </c:pt>
                <c:pt idx="1">
                  <c:v>0.81</c:v>
                </c:pt>
                <c:pt idx="2">
                  <c:v>1.1200000000000001</c:v>
                </c:pt>
                <c:pt idx="3">
                  <c:v>3.36</c:v>
                </c:pt>
                <c:pt idx="4">
                  <c:v>-0.23</c:v>
                </c:pt>
              </c:numCache>
            </c:numRef>
          </c:val>
          <c:smooth val="0"/>
        </c:ser>
        <c:dLbls>
          <c:showLegendKey val="0"/>
          <c:showVal val="0"/>
          <c:showCatName val="0"/>
          <c:showSerName val="0"/>
          <c:showPercent val="0"/>
          <c:showBubbleSize val="0"/>
        </c:dLbls>
        <c:marker val="1"/>
        <c:smooth val="0"/>
        <c:axId val="48530944"/>
        <c:axId val="48532864"/>
      </c:lineChart>
      <c:catAx>
        <c:axId val="485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32864"/>
        <c:crosses val="autoZero"/>
        <c:auto val="1"/>
        <c:lblAlgn val="ctr"/>
        <c:lblOffset val="100"/>
        <c:tickLblSkip val="1"/>
        <c:tickMarkSkip val="1"/>
        <c:noMultiLvlLbl val="0"/>
      </c:catAx>
      <c:valAx>
        <c:axId val="4853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0.04</c:v>
                </c:pt>
                <c:pt idx="4">
                  <c:v>#N/A</c:v>
                </c:pt>
                <c:pt idx="5">
                  <c:v>0.03</c:v>
                </c:pt>
                <c:pt idx="6">
                  <c:v>#N/A</c:v>
                </c:pt>
                <c:pt idx="7">
                  <c:v>0.03</c:v>
                </c:pt>
                <c:pt idx="8">
                  <c:v>#N/A</c:v>
                </c:pt>
                <c:pt idx="9">
                  <c:v>7.0000000000000007E-2</c:v>
                </c:pt>
              </c:numCache>
            </c:numRef>
          </c:val>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0.04</c:v>
                </c:pt>
                <c:pt idx="4">
                  <c:v>#N/A</c:v>
                </c:pt>
                <c:pt idx="5">
                  <c:v>7.0000000000000007E-2</c:v>
                </c:pt>
                <c:pt idx="6">
                  <c:v>#N/A</c:v>
                </c:pt>
                <c:pt idx="7">
                  <c:v>0.15</c:v>
                </c:pt>
                <c:pt idx="8">
                  <c:v>#N/A</c:v>
                </c:pt>
                <c:pt idx="9">
                  <c:v>0.15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0.28999999999999998</c:v>
                </c:pt>
                <c:pt idx="2">
                  <c:v>#N/A</c:v>
                </c:pt>
                <c:pt idx="3">
                  <c:v>0.4</c:v>
                </c:pt>
                <c:pt idx="4">
                  <c:v>#N/A</c:v>
                </c:pt>
                <c:pt idx="5">
                  <c:v>0.46</c:v>
                </c:pt>
                <c:pt idx="6">
                  <c:v>#N/A</c:v>
                </c:pt>
                <c:pt idx="7">
                  <c:v>0.43</c:v>
                </c:pt>
                <c:pt idx="8">
                  <c:v>#N/A</c:v>
                </c:pt>
                <c:pt idx="9">
                  <c:v>0.84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2.46</c:v>
                </c:pt>
                <c:pt idx="2">
                  <c:v>#N/A</c:v>
                </c:pt>
                <c:pt idx="3">
                  <c:v>2.04</c:v>
                </c:pt>
                <c:pt idx="4">
                  <c:v>#N/A</c:v>
                </c:pt>
                <c:pt idx="5">
                  <c:v>1.78</c:v>
                </c:pt>
                <c:pt idx="6">
                  <c:v>#N/A</c:v>
                </c:pt>
                <c:pt idx="7">
                  <c:v>3.72</c:v>
                </c:pt>
                <c:pt idx="8">
                  <c:v>#N/A</c:v>
                </c:pt>
                <c:pt idx="9">
                  <c:v>1.75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c:v>
                </c:pt>
                <c:pt idx="2">
                  <c:v>#N/A</c:v>
                </c:pt>
                <c:pt idx="3">
                  <c:v>1.24</c:v>
                </c:pt>
                <c:pt idx="4">
                  <c:v>#N/A</c:v>
                </c:pt>
                <c:pt idx="5">
                  <c:v>0.77</c:v>
                </c:pt>
                <c:pt idx="6">
                  <c:v>#N/A</c:v>
                </c:pt>
                <c:pt idx="7">
                  <c:v>1.9</c:v>
                </c:pt>
                <c:pt idx="8">
                  <c:v>#N/A</c:v>
                </c:pt>
                <c:pt idx="9">
                  <c:v>2.2599999999999998</c:v>
                </c:pt>
              </c:numCache>
            </c:numRef>
          </c:val>
        </c:ser>
        <c:dLbls>
          <c:showLegendKey val="0"/>
          <c:showVal val="0"/>
          <c:showCatName val="0"/>
          <c:showSerName val="0"/>
          <c:showPercent val="0"/>
          <c:showBubbleSize val="0"/>
        </c:dLbls>
        <c:gapWidth val="150"/>
        <c:overlap val="100"/>
        <c:axId val="99037568"/>
        <c:axId val="99039104"/>
      </c:barChart>
      <c:catAx>
        <c:axId val="990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39104"/>
        <c:crosses val="autoZero"/>
        <c:auto val="1"/>
        <c:lblAlgn val="ctr"/>
        <c:lblOffset val="100"/>
        <c:tickLblSkip val="1"/>
        <c:tickMarkSkip val="1"/>
        <c:noMultiLvlLbl val="0"/>
      </c:catAx>
      <c:valAx>
        <c:axId val="9903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3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310</c:v>
                </c:pt>
                <c:pt idx="5">
                  <c:v>424</c:v>
                </c:pt>
                <c:pt idx="8">
                  <c:v>411</c:v>
                </c:pt>
                <c:pt idx="11">
                  <c:v>405</c:v>
                </c:pt>
                <c:pt idx="14">
                  <c:v>440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40</c:v>
                </c:pt>
                <c:pt idx="3">
                  <c:v>40</c:v>
                </c:pt>
                <c:pt idx="6">
                  <c:v>38</c:v>
                </c:pt>
                <c:pt idx="9">
                  <c:v>35</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581</c:v>
                </c:pt>
                <c:pt idx="3">
                  <c:v>553</c:v>
                </c:pt>
                <c:pt idx="6">
                  <c:v>539</c:v>
                </c:pt>
                <c:pt idx="9">
                  <c:v>547</c:v>
                </c:pt>
                <c:pt idx="12">
                  <c:v>590</c:v>
                </c:pt>
              </c:numCache>
            </c:numRef>
          </c:val>
        </c:ser>
        <c:dLbls>
          <c:showLegendKey val="0"/>
          <c:showVal val="0"/>
          <c:showCatName val="0"/>
          <c:showSerName val="0"/>
          <c:showPercent val="0"/>
          <c:showBubbleSize val="0"/>
        </c:dLbls>
        <c:gapWidth val="100"/>
        <c:overlap val="100"/>
        <c:axId val="47614976"/>
        <c:axId val="4761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315</c:v>
                </c:pt>
                <c:pt idx="2">
                  <c:v>#N/A</c:v>
                </c:pt>
                <c:pt idx="3">
                  <c:v>#N/A</c:v>
                </c:pt>
                <c:pt idx="4">
                  <c:v>172</c:v>
                </c:pt>
                <c:pt idx="5">
                  <c:v>#N/A</c:v>
                </c:pt>
                <c:pt idx="6">
                  <c:v>#N/A</c:v>
                </c:pt>
                <c:pt idx="7">
                  <c:v>169</c:v>
                </c:pt>
                <c:pt idx="8">
                  <c:v>#N/A</c:v>
                </c:pt>
                <c:pt idx="9">
                  <c:v>#N/A</c:v>
                </c:pt>
                <c:pt idx="10">
                  <c:v>180</c:v>
                </c:pt>
                <c:pt idx="11">
                  <c:v>#N/A</c:v>
                </c:pt>
                <c:pt idx="12">
                  <c:v>#N/A</c:v>
                </c:pt>
                <c:pt idx="13">
                  <c:v>187</c:v>
                </c:pt>
                <c:pt idx="14">
                  <c:v>#N/A</c:v>
                </c:pt>
              </c:numCache>
            </c:numRef>
          </c:val>
          <c:smooth val="0"/>
        </c:ser>
        <c:dLbls>
          <c:showLegendKey val="0"/>
          <c:showVal val="0"/>
          <c:showCatName val="0"/>
          <c:showSerName val="0"/>
          <c:showPercent val="0"/>
          <c:showBubbleSize val="0"/>
        </c:dLbls>
        <c:marker val="1"/>
        <c:smooth val="0"/>
        <c:axId val="47614976"/>
        <c:axId val="47617152"/>
      </c:lineChart>
      <c:catAx>
        <c:axId val="476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17152"/>
        <c:crosses val="autoZero"/>
        <c:auto val="1"/>
        <c:lblAlgn val="ctr"/>
        <c:lblOffset val="100"/>
        <c:tickLblSkip val="1"/>
        <c:tickMarkSkip val="1"/>
        <c:noMultiLvlLbl val="0"/>
      </c:catAx>
      <c:valAx>
        <c:axId val="4761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3815</c:v>
                </c:pt>
                <c:pt idx="5">
                  <c:v>3920</c:v>
                </c:pt>
                <c:pt idx="8">
                  <c:v>4061</c:v>
                </c:pt>
                <c:pt idx="11">
                  <c:v>3966</c:v>
                </c:pt>
                <c:pt idx="14">
                  <c:v>3814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c:v>
                </c:pt>
                <c:pt idx="5">
                  <c:v>4</c:v>
                </c:pt>
                <c:pt idx="8">
                  <c:v>3</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2525</c:v>
                </c:pt>
                <c:pt idx="5">
                  <c:v>2571</c:v>
                </c:pt>
                <c:pt idx="8">
                  <c:v>2633</c:v>
                </c:pt>
                <c:pt idx="11">
                  <c:v>2701</c:v>
                </c:pt>
                <c:pt idx="14">
                  <c:v>2764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553</c:v>
                </c:pt>
                <c:pt idx="3">
                  <c:v>507</c:v>
                </c:pt>
                <c:pt idx="6">
                  <c:v>468</c:v>
                </c:pt>
                <c:pt idx="9">
                  <c:v>465</c:v>
                </c:pt>
                <c:pt idx="12">
                  <c:v>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c:v>
                </c:pt>
                <c:pt idx="3">
                  <c:v>25</c:v>
                </c:pt>
                <c:pt idx="6">
                  <c:v>22</c:v>
                </c:pt>
                <c:pt idx="9">
                  <c:v>19</c:v>
                </c:pt>
                <c:pt idx="12">
                  <c:v>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341</c:v>
                </c:pt>
                <c:pt idx="3">
                  <c:v>314</c:v>
                </c:pt>
                <c:pt idx="6">
                  <c:v>280</c:v>
                </c:pt>
                <c:pt idx="9">
                  <c:v>238</c:v>
                </c:pt>
                <c:pt idx="12">
                  <c:v>195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4639</c:v>
                </c:pt>
                <c:pt idx="3">
                  <c:v>4639</c:v>
                </c:pt>
                <c:pt idx="6">
                  <c:v>4575</c:v>
                </c:pt>
                <c:pt idx="9">
                  <c:v>4548</c:v>
                </c:pt>
                <c:pt idx="12">
                  <c:v>4288</c:v>
                </c:pt>
              </c:numCache>
            </c:numRef>
          </c:val>
        </c:ser>
        <c:dLbls>
          <c:showLegendKey val="0"/>
          <c:showVal val="0"/>
          <c:showCatName val="0"/>
          <c:showSerName val="0"/>
          <c:showPercent val="0"/>
          <c:showBubbleSize val="0"/>
        </c:dLbls>
        <c:gapWidth val="100"/>
        <c:overlap val="100"/>
        <c:axId val="48598016"/>
        <c:axId val="4860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8598016"/>
        <c:axId val="48604288"/>
      </c:lineChart>
      <c:catAx>
        <c:axId val="485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04288"/>
        <c:crosses val="autoZero"/>
        <c:auto val="1"/>
        <c:lblAlgn val="ctr"/>
        <c:lblOffset val="100"/>
        <c:tickLblSkip val="1"/>
        <c:tickMarkSkip val="1"/>
        <c:noMultiLvlLbl val="0"/>
      </c:catAx>
      <c:valAx>
        <c:axId val="4860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2,532
2,516
571.80
3,949,789
3,899,487
45,506
2,598,526
4,280,078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率の０．１５となっているが、人口は定住化対策により減少幅は小さいものの、高齢化率（２２年国調２９．１％）の上昇に加え、長く続いた景気低迷の影響による法人関係の減収や飲食業の撤退などを要因として財政力指数は年々減少傾向にある。基幹産業である酪農業を中心とした業績の向上や企業化の促進を図るとともに、投資的事業の精査や業務の見直しによる行政の効率化等に取り組み、安定した財政の運用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8" name="直線コネクタ 67"/>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4" name="直線コネクタ 73"/>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7" name="直線コネクタ 76"/>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3" name="円/楕円 92"/>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4" name="テキスト ボックス 93"/>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5" name="円/楕円 94"/>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6" name="テキスト ボックス 95"/>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適正配置による人件費の抑制等により、類似団体平均を２．２ポイント下回っているが、普通交付税額の減額（▲８．２％）に対して、電気料の値上げや消費税率の引上げによる物件費の増加に加え、大型の情報通信基盤整備（光ファイバー網）による公債費の増加により、前年度比較では６．５ポイント上昇している。今後、物価上昇の影響や鶴居小学校建設事業による公債費の増加等が見込まれることから、民間委託と指定管理者制度の活用や行政の効率化による経常経費の縮減などに努め、現在の水準を確保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101237</xdr:rowOff>
    </xdr:from>
    <xdr:to>
      <xdr:col>7</xdr:col>
      <xdr:colOff>152400</xdr:colOff>
      <xdr:row>61</xdr:row>
      <xdr:rowOff>153851</xdr:rowOff>
    </xdr:to>
    <xdr:cxnSp macro="">
      <xdr:nvCxnSpPr>
        <xdr:cNvPr id="133" name="直線コネクタ 132"/>
        <xdr:cNvCxnSpPr/>
      </xdr:nvCxnSpPr>
      <xdr:spPr>
        <a:xfrm>
          <a:off x="4114800" y="10388237"/>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101237</xdr:rowOff>
    </xdr:to>
    <xdr:cxnSp macro="">
      <xdr:nvCxnSpPr>
        <xdr:cNvPr id="136" name="直線コネクタ 135"/>
        <xdr:cNvCxnSpPr/>
      </xdr:nvCxnSpPr>
      <xdr:spPr>
        <a:xfrm>
          <a:off x="3225800" y="102641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108131</xdr:rowOff>
    </xdr:to>
    <xdr:cxnSp macro="">
      <xdr:nvCxnSpPr>
        <xdr:cNvPr id="139" name="直線コネクタ 138"/>
        <xdr:cNvCxnSpPr/>
      </xdr:nvCxnSpPr>
      <xdr:spPr>
        <a:xfrm flipV="1">
          <a:off x="2336800" y="1026414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28847</xdr:rowOff>
    </xdr:from>
    <xdr:to>
      <xdr:col>3</xdr:col>
      <xdr:colOff>279400</xdr:colOff>
      <xdr:row>60</xdr:row>
      <xdr:rowOff>108131</xdr:rowOff>
    </xdr:to>
    <xdr:cxnSp macro="">
      <xdr:nvCxnSpPr>
        <xdr:cNvPr id="142" name="直線コネクタ 141"/>
        <xdr:cNvCxnSpPr/>
      </xdr:nvCxnSpPr>
      <xdr:spPr>
        <a:xfrm>
          <a:off x="1447800" y="1031584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103051</xdr:rowOff>
    </xdr:from>
    <xdr:to>
      <xdr:col>7</xdr:col>
      <xdr:colOff>203200</xdr:colOff>
      <xdr:row>62</xdr:row>
      <xdr:rowOff>33201</xdr:rowOff>
    </xdr:to>
    <xdr:sp macro="" textlink="">
      <xdr:nvSpPr>
        <xdr:cNvPr id="152" name="円/楕円 151"/>
        <xdr:cNvSpPr/>
      </xdr:nvSpPr>
      <xdr:spPr>
        <a:xfrm>
          <a:off x="4902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119578</xdr:rowOff>
    </xdr:from>
    <xdr:ext cx="762000" cy="259045"/>
    <xdr:sp macro="" textlink="">
      <xdr:nvSpPr>
        <xdr:cNvPr id="153" name="財政構造の弾力性該当値テキスト"/>
        <xdr:cNvSpPr txBox="1"/>
      </xdr:nvSpPr>
      <xdr:spPr>
        <a:xfrm>
          <a:off x="50419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50437</xdr:rowOff>
    </xdr:from>
    <xdr:to>
      <xdr:col>6</xdr:col>
      <xdr:colOff>50800</xdr:colOff>
      <xdr:row>60</xdr:row>
      <xdr:rowOff>152037</xdr:rowOff>
    </xdr:to>
    <xdr:sp macro="" textlink="">
      <xdr:nvSpPr>
        <xdr:cNvPr id="154" name="円/楕円 153"/>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162214</xdr:rowOff>
    </xdr:from>
    <xdr:ext cx="736600" cy="259045"/>
    <xdr:sp macro="" textlink="">
      <xdr:nvSpPr>
        <xdr:cNvPr id="155" name="テキスト ボックス 154"/>
        <xdr:cNvSpPr txBox="1"/>
      </xdr:nvSpPr>
      <xdr:spPr>
        <a:xfrm>
          <a:off x="3733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6" name="円/楕円 155"/>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7" name="テキスト ボックス 156"/>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57331</xdr:rowOff>
    </xdr:from>
    <xdr:to>
      <xdr:col>3</xdr:col>
      <xdr:colOff>330200</xdr:colOff>
      <xdr:row>60</xdr:row>
      <xdr:rowOff>158931</xdr:rowOff>
    </xdr:to>
    <xdr:sp macro="" textlink="">
      <xdr:nvSpPr>
        <xdr:cNvPr id="158" name="円/楕円 157"/>
        <xdr:cNvSpPr/>
      </xdr:nvSpPr>
      <xdr:spPr>
        <a:xfrm>
          <a:off x="2286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169108</xdr:rowOff>
    </xdr:from>
    <xdr:ext cx="762000" cy="259045"/>
    <xdr:sp macro="" textlink="">
      <xdr:nvSpPr>
        <xdr:cNvPr id="159" name="テキスト ボックス 158"/>
        <xdr:cNvSpPr txBox="1"/>
      </xdr:nvSpPr>
      <xdr:spPr>
        <a:xfrm>
          <a:off x="1955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149497</xdr:rowOff>
    </xdr:from>
    <xdr:to>
      <xdr:col>2</xdr:col>
      <xdr:colOff>127000</xdr:colOff>
      <xdr:row>60</xdr:row>
      <xdr:rowOff>79647</xdr:rowOff>
    </xdr:to>
    <xdr:sp macro="" textlink="">
      <xdr:nvSpPr>
        <xdr:cNvPr id="160" name="円/楕円 159"/>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89824</xdr:rowOff>
    </xdr:from>
    <xdr:ext cx="762000" cy="259045"/>
    <xdr:sp macro="" textlink="">
      <xdr:nvSpPr>
        <xdr:cNvPr id="161" name="テキスト ボックス 160"/>
        <xdr:cNvSpPr txBox="1"/>
      </xdr:nvSpPr>
      <xdr:spPr>
        <a:xfrm>
          <a:off x="1066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[486,758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人事院勧告に準拠した給与改定と中途採用（２名）により増加し、物件費は消費税率の引上げや電気料の値上げの影響等により増加傾向にある。また、地域特性として行政面積が広範囲に及ぶため、各地区に整備した施設の維持管理費や行政サービスの移送費などの経費負担が大きくなることから、類似団体平均を３割ほど上回っている状況にある。民間委託や指定管理者制度の導入などで行政コストの削減に努めており、今後も行財政の効率的な運営を行い人件費・物件費等の抑制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13646</xdr:rowOff>
    </xdr:from>
    <xdr:to>
      <xdr:col>7</xdr:col>
      <xdr:colOff>152400</xdr:colOff>
      <xdr:row>84</xdr:row>
      <xdr:rowOff>51392</xdr:rowOff>
    </xdr:to>
    <xdr:cxnSp macro="">
      <xdr:nvCxnSpPr>
        <xdr:cNvPr id="195" name="直線コネクタ 194"/>
        <xdr:cNvCxnSpPr/>
      </xdr:nvCxnSpPr>
      <xdr:spPr>
        <a:xfrm>
          <a:off x="4114800" y="14415446"/>
          <a:ext cx="838200" cy="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13646</xdr:rowOff>
    </xdr:from>
    <xdr:to>
      <xdr:col>6</xdr:col>
      <xdr:colOff>0</xdr:colOff>
      <xdr:row>84</xdr:row>
      <xdr:rowOff>25850</xdr:rowOff>
    </xdr:to>
    <xdr:cxnSp macro="">
      <xdr:nvCxnSpPr>
        <xdr:cNvPr id="198" name="直線コネクタ 197"/>
        <xdr:cNvCxnSpPr/>
      </xdr:nvCxnSpPr>
      <xdr:spPr>
        <a:xfrm flipV="1">
          <a:off x="3225800" y="14415446"/>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9035</xdr:rowOff>
    </xdr:from>
    <xdr:to>
      <xdr:col>4</xdr:col>
      <xdr:colOff>482600</xdr:colOff>
      <xdr:row>84</xdr:row>
      <xdr:rowOff>25850</xdr:rowOff>
    </xdr:to>
    <xdr:cxnSp macro="">
      <xdr:nvCxnSpPr>
        <xdr:cNvPr id="201" name="直線コネクタ 200"/>
        <xdr:cNvCxnSpPr/>
      </xdr:nvCxnSpPr>
      <xdr:spPr>
        <a:xfrm>
          <a:off x="2336800" y="14410835"/>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167317</xdr:rowOff>
    </xdr:from>
    <xdr:to>
      <xdr:col>3</xdr:col>
      <xdr:colOff>279400</xdr:colOff>
      <xdr:row>84</xdr:row>
      <xdr:rowOff>9035</xdr:rowOff>
    </xdr:to>
    <xdr:cxnSp macro="">
      <xdr:nvCxnSpPr>
        <xdr:cNvPr id="204" name="直線コネクタ 203"/>
        <xdr:cNvCxnSpPr/>
      </xdr:nvCxnSpPr>
      <xdr:spPr>
        <a:xfrm>
          <a:off x="1447800" y="14397667"/>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592</xdr:rowOff>
    </xdr:from>
    <xdr:to>
      <xdr:col>7</xdr:col>
      <xdr:colOff>203200</xdr:colOff>
      <xdr:row>84</xdr:row>
      <xdr:rowOff>102192</xdr:rowOff>
    </xdr:to>
    <xdr:sp macro="" textlink="">
      <xdr:nvSpPr>
        <xdr:cNvPr id="214" name="円/楕円 213"/>
        <xdr:cNvSpPr/>
      </xdr:nvSpPr>
      <xdr:spPr>
        <a:xfrm>
          <a:off x="4902200" y="144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144119</xdr:rowOff>
    </xdr:from>
    <xdr:ext cx="762000" cy="259045"/>
    <xdr:sp macro="" textlink="">
      <xdr:nvSpPr>
        <xdr:cNvPr id="215" name="人件費・物件費等の状況該当値テキスト"/>
        <xdr:cNvSpPr txBox="1"/>
      </xdr:nvSpPr>
      <xdr:spPr>
        <a:xfrm>
          <a:off x="5041900" y="143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486,758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134296</xdr:rowOff>
    </xdr:from>
    <xdr:to>
      <xdr:col>6</xdr:col>
      <xdr:colOff>50800</xdr:colOff>
      <xdr:row>84</xdr:row>
      <xdr:rowOff>64446</xdr:rowOff>
    </xdr:to>
    <xdr:sp macro="" textlink="">
      <xdr:nvSpPr>
        <xdr:cNvPr id="216" name="円/楕円 215"/>
        <xdr:cNvSpPr/>
      </xdr:nvSpPr>
      <xdr:spPr>
        <a:xfrm>
          <a:off x="4064000" y="143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49223</xdr:rowOff>
    </xdr:from>
    <xdr:ext cx="736600" cy="259045"/>
    <xdr:sp macro="" textlink="">
      <xdr:nvSpPr>
        <xdr:cNvPr id="217" name="テキスト ボックス 216"/>
        <xdr:cNvSpPr txBox="1"/>
      </xdr:nvSpPr>
      <xdr:spPr>
        <a:xfrm>
          <a:off x="3733800" y="1445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458,600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146500</xdr:rowOff>
    </xdr:from>
    <xdr:to>
      <xdr:col>4</xdr:col>
      <xdr:colOff>533400</xdr:colOff>
      <xdr:row>84</xdr:row>
      <xdr:rowOff>76650</xdr:rowOff>
    </xdr:to>
    <xdr:sp macro="" textlink="">
      <xdr:nvSpPr>
        <xdr:cNvPr id="218" name="円/楕円 217"/>
        <xdr:cNvSpPr/>
      </xdr:nvSpPr>
      <xdr:spPr>
        <a:xfrm>
          <a:off x="3175000" y="143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61427</xdr:rowOff>
    </xdr:from>
    <xdr:ext cx="762000" cy="259045"/>
    <xdr:sp macro="" textlink="">
      <xdr:nvSpPr>
        <xdr:cNvPr id="219" name="テキスト ボックス 218"/>
        <xdr:cNvSpPr txBox="1"/>
      </xdr:nvSpPr>
      <xdr:spPr>
        <a:xfrm>
          <a:off x="2844800" y="1446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467,704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129685</xdr:rowOff>
    </xdr:from>
    <xdr:to>
      <xdr:col>3</xdr:col>
      <xdr:colOff>330200</xdr:colOff>
      <xdr:row>84</xdr:row>
      <xdr:rowOff>59835</xdr:rowOff>
    </xdr:to>
    <xdr:sp macro="" textlink="">
      <xdr:nvSpPr>
        <xdr:cNvPr id="220" name="円/楕円 219"/>
        <xdr:cNvSpPr/>
      </xdr:nvSpPr>
      <xdr:spPr>
        <a:xfrm>
          <a:off x="2286000" y="143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44612</xdr:rowOff>
    </xdr:from>
    <xdr:ext cx="762000" cy="259045"/>
    <xdr:sp macro="" textlink="">
      <xdr:nvSpPr>
        <xdr:cNvPr id="221" name="テキスト ボックス 220"/>
        <xdr:cNvSpPr txBox="1"/>
      </xdr:nvSpPr>
      <xdr:spPr>
        <a:xfrm>
          <a:off x="1955800" y="1444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455,161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116517</xdr:rowOff>
    </xdr:from>
    <xdr:to>
      <xdr:col>2</xdr:col>
      <xdr:colOff>127000</xdr:colOff>
      <xdr:row>84</xdr:row>
      <xdr:rowOff>46667</xdr:rowOff>
    </xdr:to>
    <xdr:sp macro="" textlink="">
      <xdr:nvSpPr>
        <xdr:cNvPr id="222" name="円/楕円 221"/>
        <xdr:cNvSpPr/>
      </xdr:nvSpPr>
      <xdr:spPr>
        <a:xfrm>
          <a:off x="1397000" y="1434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31444</xdr:rowOff>
    </xdr:from>
    <xdr:ext cx="762000" cy="259045"/>
    <xdr:sp macro="" textlink="">
      <xdr:nvSpPr>
        <xdr:cNvPr id="223" name="テキスト ボックス 222"/>
        <xdr:cNvSpPr txBox="1"/>
      </xdr:nvSpPr>
      <xdr:spPr>
        <a:xfrm>
          <a:off x="1066800" y="144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445,338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給与体制に準拠しているが、給与階層の偏りや比較的若い年代の昇格、減給保障等の影響により、１００．９と類似団体平均を５．９ポイント上回る水準になっている。今後は、新規採用と定年退職者の増加によりラスパイレス指数は下降する見通しであり、引き続き、給与体系の偏在を是正するなど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70909</xdr:rowOff>
    </xdr:from>
    <xdr:to>
      <xdr:col>24</xdr:col>
      <xdr:colOff>558800</xdr:colOff>
      <xdr:row>87</xdr:row>
      <xdr:rowOff>127212</xdr:rowOff>
    </xdr:to>
    <xdr:cxnSp macro="">
      <xdr:nvCxnSpPr>
        <xdr:cNvPr id="257" name="直線コネクタ 256"/>
        <xdr:cNvCxnSpPr/>
      </xdr:nvCxnSpPr>
      <xdr:spPr>
        <a:xfrm>
          <a:off x="16179800" y="14987059"/>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70909</xdr:rowOff>
    </xdr:from>
    <xdr:to>
      <xdr:col>23</xdr:col>
      <xdr:colOff>406400</xdr:colOff>
      <xdr:row>89</xdr:row>
      <xdr:rowOff>5504</xdr:rowOff>
    </xdr:to>
    <xdr:cxnSp macro="">
      <xdr:nvCxnSpPr>
        <xdr:cNvPr id="260" name="直線コネクタ 259"/>
        <xdr:cNvCxnSpPr/>
      </xdr:nvCxnSpPr>
      <xdr:spPr>
        <a:xfrm flipV="1">
          <a:off x="15290800" y="14987059"/>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156845</xdr:rowOff>
    </xdr:from>
    <xdr:to>
      <xdr:col>22</xdr:col>
      <xdr:colOff>203200</xdr:colOff>
      <xdr:row>89</xdr:row>
      <xdr:rowOff>5504</xdr:rowOff>
    </xdr:to>
    <xdr:cxnSp macro="">
      <xdr:nvCxnSpPr>
        <xdr:cNvPr id="263" name="直線コネクタ 262"/>
        <xdr:cNvCxnSpPr/>
      </xdr:nvCxnSpPr>
      <xdr:spPr>
        <a:xfrm>
          <a:off x="14401800" y="152444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107104</xdr:rowOff>
    </xdr:from>
    <xdr:to>
      <xdr:col>21</xdr:col>
      <xdr:colOff>0</xdr:colOff>
      <xdr:row>88</xdr:row>
      <xdr:rowOff>156845</xdr:rowOff>
    </xdr:to>
    <xdr:cxnSp macro="">
      <xdr:nvCxnSpPr>
        <xdr:cNvPr id="266" name="直線コネクタ 265"/>
        <xdr:cNvCxnSpPr/>
      </xdr:nvCxnSpPr>
      <xdr:spPr>
        <a:xfrm>
          <a:off x="13512800" y="1502325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87</xdr:row>
      <xdr:rowOff>76412</xdr:rowOff>
    </xdr:from>
    <xdr:to>
      <xdr:col>24</xdr:col>
      <xdr:colOff>609600</xdr:colOff>
      <xdr:row>88</xdr:row>
      <xdr:rowOff>6562</xdr:rowOff>
    </xdr:to>
    <xdr:sp macro="" textlink="">
      <xdr:nvSpPr>
        <xdr:cNvPr id="276" name="円/楕円 275"/>
        <xdr:cNvSpPr/>
      </xdr:nvSpPr>
      <xdr:spPr>
        <a:xfrm>
          <a:off x="16967200" y="149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143739</xdr:rowOff>
    </xdr:from>
    <xdr:ext cx="762000" cy="259045"/>
    <xdr:sp macro="" textlink="">
      <xdr:nvSpPr>
        <xdr:cNvPr id="277" name="給与水準   （国との比較）該当値テキスト"/>
        <xdr:cNvSpPr txBox="1"/>
      </xdr:nvSpPr>
      <xdr:spPr>
        <a:xfrm>
          <a:off x="17106900" y="1488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20109</xdr:rowOff>
    </xdr:from>
    <xdr:to>
      <xdr:col>23</xdr:col>
      <xdr:colOff>457200</xdr:colOff>
      <xdr:row>87</xdr:row>
      <xdr:rowOff>121709</xdr:rowOff>
    </xdr:to>
    <xdr:sp macro="" textlink="">
      <xdr:nvSpPr>
        <xdr:cNvPr id="278" name="円/楕円 277"/>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106486</xdr:rowOff>
    </xdr:from>
    <xdr:ext cx="736600" cy="259045"/>
    <xdr:sp macro="" textlink="">
      <xdr:nvSpPr>
        <xdr:cNvPr id="279" name="テキスト ボックス 278"/>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80" name="円/楕円 279"/>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81" name="テキスト ボックス 280"/>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106045</xdr:rowOff>
    </xdr:from>
    <xdr:to>
      <xdr:col>21</xdr:col>
      <xdr:colOff>50800</xdr:colOff>
      <xdr:row>89</xdr:row>
      <xdr:rowOff>36195</xdr:rowOff>
    </xdr:to>
    <xdr:sp macro="" textlink="">
      <xdr:nvSpPr>
        <xdr:cNvPr id="282" name="円/楕円 281"/>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20972</xdr:rowOff>
    </xdr:from>
    <xdr:ext cx="762000" cy="259045"/>
    <xdr:sp macro="" textlink="">
      <xdr:nvSpPr>
        <xdr:cNvPr id="283" name="テキスト ボックス 282"/>
        <xdr:cNvSpPr txBox="1"/>
      </xdr:nvSpPr>
      <xdr:spPr>
        <a:xfrm>
          <a:off x="14020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4" name="円/楕円 283"/>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142681</xdr:rowOff>
    </xdr:from>
    <xdr:ext cx="762000" cy="259045"/>
    <xdr:sp macro="" textlink="">
      <xdr:nvSpPr>
        <xdr:cNvPr id="285" name="テキスト ボックス 284"/>
        <xdr:cNvSpPr txBox="1"/>
      </xdr:nvSpPr>
      <xdr:spPr>
        <a:xfrm>
          <a:off x="13131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２０．９３人と類似団体平均を若干下回っている。人口に対して行政面積が広大といった地域特性（人口密度４．６／㎢）にあるが、組織体制の効率化を図り、今後も適正な定員管理に努める。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116725</xdr:rowOff>
    </xdr:from>
    <xdr:to>
      <xdr:col>24</xdr:col>
      <xdr:colOff>558800</xdr:colOff>
      <xdr:row>61</xdr:row>
      <xdr:rowOff>117691</xdr:rowOff>
    </xdr:to>
    <xdr:cxnSp macro="">
      <xdr:nvCxnSpPr>
        <xdr:cNvPr id="317" name="直線コネクタ 316"/>
        <xdr:cNvCxnSpPr/>
      </xdr:nvCxnSpPr>
      <xdr:spPr>
        <a:xfrm>
          <a:off x="16179800" y="10575175"/>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99835</xdr:rowOff>
    </xdr:from>
    <xdr:to>
      <xdr:col>23</xdr:col>
      <xdr:colOff>406400</xdr:colOff>
      <xdr:row>61</xdr:row>
      <xdr:rowOff>116725</xdr:rowOff>
    </xdr:to>
    <xdr:cxnSp macro="">
      <xdr:nvCxnSpPr>
        <xdr:cNvPr id="320" name="直線コネクタ 319"/>
        <xdr:cNvCxnSpPr/>
      </xdr:nvCxnSpPr>
      <xdr:spPr>
        <a:xfrm>
          <a:off x="15290800" y="10558285"/>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99835</xdr:rowOff>
    </xdr:from>
    <xdr:to>
      <xdr:col>22</xdr:col>
      <xdr:colOff>203200</xdr:colOff>
      <xdr:row>61</xdr:row>
      <xdr:rowOff>108280</xdr:rowOff>
    </xdr:to>
    <xdr:cxnSp macro="">
      <xdr:nvCxnSpPr>
        <xdr:cNvPr id="323" name="直線コネクタ 322"/>
        <xdr:cNvCxnSpPr/>
      </xdr:nvCxnSpPr>
      <xdr:spPr>
        <a:xfrm flipV="1">
          <a:off x="14401800" y="10558285"/>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107315</xdr:rowOff>
    </xdr:from>
    <xdr:to>
      <xdr:col>21</xdr:col>
      <xdr:colOff>0</xdr:colOff>
      <xdr:row>61</xdr:row>
      <xdr:rowOff>108280</xdr:rowOff>
    </xdr:to>
    <xdr:cxnSp macro="">
      <xdr:nvCxnSpPr>
        <xdr:cNvPr id="326" name="直線コネクタ 325"/>
        <xdr:cNvCxnSpPr/>
      </xdr:nvCxnSpPr>
      <xdr:spPr>
        <a:xfrm>
          <a:off x="13512800" y="1056576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66891</xdr:rowOff>
    </xdr:from>
    <xdr:to>
      <xdr:col>24</xdr:col>
      <xdr:colOff>609600</xdr:colOff>
      <xdr:row>61</xdr:row>
      <xdr:rowOff>168491</xdr:rowOff>
    </xdr:to>
    <xdr:sp macro="" textlink="">
      <xdr:nvSpPr>
        <xdr:cNvPr id="336" name="円/楕円 335"/>
        <xdr:cNvSpPr/>
      </xdr:nvSpPr>
      <xdr:spPr>
        <a:xfrm>
          <a:off x="16967200" y="105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83418</xdr:rowOff>
    </xdr:from>
    <xdr:ext cx="762000" cy="259045"/>
    <xdr:sp macro="" textlink="">
      <xdr:nvSpPr>
        <xdr:cNvPr id="337" name="定員管理の状況該当値テキスト"/>
        <xdr:cNvSpPr txBox="1"/>
      </xdr:nvSpPr>
      <xdr:spPr>
        <a:xfrm>
          <a:off x="17106900" y="1037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65925</xdr:rowOff>
    </xdr:from>
    <xdr:to>
      <xdr:col>23</xdr:col>
      <xdr:colOff>457200</xdr:colOff>
      <xdr:row>61</xdr:row>
      <xdr:rowOff>167525</xdr:rowOff>
    </xdr:to>
    <xdr:sp macro="" textlink="">
      <xdr:nvSpPr>
        <xdr:cNvPr id="338" name="円/楕円 337"/>
        <xdr:cNvSpPr/>
      </xdr:nvSpPr>
      <xdr:spPr>
        <a:xfrm>
          <a:off x="16129000" y="105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152302</xdr:rowOff>
    </xdr:from>
    <xdr:ext cx="736600" cy="259045"/>
    <xdr:sp macro="" textlink="">
      <xdr:nvSpPr>
        <xdr:cNvPr id="339" name="テキスト ボックス 338"/>
        <xdr:cNvSpPr txBox="1"/>
      </xdr:nvSpPr>
      <xdr:spPr>
        <a:xfrm>
          <a:off x="15798800" y="10610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49035</xdr:rowOff>
    </xdr:from>
    <xdr:to>
      <xdr:col>22</xdr:col>
      <xdr:colOff>254000</xdr:colOff>
      <xdr:row>61</xdr:row>
      <xdr:rowOff>150635</xdr:rowOff>
    </xdr:to>
    <xdr:sp macro="" textlink="">
      <xdr:nvSpPr>
        <xdr:cNvPr id="340" name="円/楕円 339"/>
        <xdr:cNvSpPr/>
      </xdr:nvSpPr>
      <xdr:spPr>
        <a:xfrm>
          <a:off x="15240000" y="10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135412</xdr:rowOff>
    </xdr:from>
    <xdr:ext cx="762000" cy="259045"/>
    <xdr:sp macro="" textlink="">
      <xdr:nvSpPr>
        <xdr:cNvPr id="341" name="テキスト ボックス 340"/>
        <xdr:cNvSpPr txBox="1"/>
      </xdr:nvSpPr>
      <xdr:spPr>
        <a:xfrm>
          <a:off x="14909800" y="1059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57480</xdr:rowOff>
    </xdr:from>
    <xdr:to>
      <xdr:col>21</xdr:col>
      <xdr:colOff>50800</xdr:colOff>
      <xdr:row>61</xdr:row>
      <xdr:rowOff>159080</xdr:rowOff>
    </xdr:to>
    <xdr:sp macro="" textlink="">
      <xdr:nvSpPr>
        <xdr:cNvPr id="342" name="円/楕円 341"/>
        <xdr:cNvSpPr/>
      </xdr:nvSpPr>
      <xdr:spPr>
        <a:xfrm>
          <a:off x="14351000" y="105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43" name="テキスト ボックス 342"/>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44" name="円/楕円 343"/>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45" name="テキスト ボックス 344"/>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発行額の抑制と基金等の取り崩しによる投資的経費の財源確保により、７．６％と類似団体平均を０．６ポイント下回っている。今後、大型の鶴居小学校建設事業による元金の償還開始により比率の上昇を見込んでおり、計画的な地方債の発行を行い、起債償還額の平準化と適正な実質公債費比率の維持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81026</xdr:rowOff>
    </xdr:to>
    <xdr:cxnSp macro="">
      <xdr:nvCxnSpPr>
        <xdr:cNvPr id="376" name="直線コネクタ 375"/>
        <xdr:cNvCxnSpPr/>
      </xdr:nvCxnSpPr>
      <xdr:spPr>
        <a:xfrm>
          <a:off x="16179800" y="71008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95504</xdr:rowOff>
    </xdr:to>
    <xdr:cxnSp macro="">
      <xdr:nvCxnSpPr>
        <xdr:cNvPr id="379" name="直線コネクタ 378"/>
        <xdr:cNvCxnSpPr/>
      </xdr:nvCxnSpPr>
      <xdr:spPr>
        <a:xfrm flipV="1">
          <a:off x="15290800" y="710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95504</xdr:rowOff>
    </xdr:from>
    <xdr:to>
      <xdr:col>22</xdr:col>
      <xdr:colOff>203200</xdr:colOff>
      <xdr:row>41</xdr:row>
      <xdr:rowOff>143764</xdr:rowOff>
    </xdr:to>
    <xdr:cxnSp macro="">
      <xdr:nvCxnSpPr>
        <xdr:cNvPr id="382" name="直線コネクタ 381"/>
        <xdr:cNvCxnSpPr/>
      </xdr:nvCxnSpPr>
      <xdr:spPr>
        <a:xfrm flipV="1">
          <a:off x="14401800" y="712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143764</xdr:rowOff>
    </xdr:from>
    <xdr:to>
      <xdr:col>21</xdr:col>
      <xdr:colOff>0</xdr:colOff>
      <xdr:row>43</xdr:row>
      <xdr:rowOff>85598</xdr:rowOff>
    </xdr:to>
    <xdr:cxnSp macro="">
      <xdr:nvCxnSpPr>
        <xdr:cNvPr id="385" name="直線コネクタ 384"/>
        <xdr:cNvCxnSpPr/>
      </xdr:nvCxnSpPr>
      <xdr:spPr>
        <a:xfrm flipV="1">
          <a:off x="13512800" y="7173214"/>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5" name="円/楕円 394"/>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46753</xdr:rowOff>
    </xdr:from>
    <xdr:ext cx="762000" cy="259045"/>
    <xdr:sp macro="" textlink="">
      <xdr:nvSpPr>
        <xdr:cNvPr id="396"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7" name="円/楕円 396"/>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398" name="テキスト ボックス 397"/>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44704</xdr:rowOff>
    </xdr:from>
    <xdr:to>
      <xdr:col>22</xdr:col>
      <xdr:colOff>254000</xdr:colOff>
      <xdr:row>41</xdr:row>
      <xdr:rowOff>146304</xdr:rowOff>
    </xdr:to>
    <xdr:sp macro="" textlink="">
      <xdr:nvSpPr>
        <xdr:cNvPr id="399" name="円/楕円 398"/>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156481</xdr:rowOff>
    </xdr:from>
    <xdr:ext cx="762000" cy="259045"/>
    <xdr:sp macro="" textlink="">
      <xdr:nvSpPr>
        <xdr:cNvPr id="400" name="テキスト ボックス 399"/>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92964</xdr:rowOff>
    </xdr:from>
    <xdr:to>
      <xdr:col>21</xdr:col>
      <xdr:colOff>50800</xdr:colOff>
      <xdr:row>42</xdr:row>
      <xdr:rowOff>23114</xdr:rowOff>
    </xdr:to>
    <xdr:sp macro="" textlink="">
      <xdr:nvSpPr>
        <xdr:cNvPr id="401" name="円/楕円 400"/>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33291</xdr:rowOff>
    </xdr:from>
    <xdr:ext cx="762000" cy="259045"/>
    <xdr:sp macro="" textlink="">
      <xdr:nvSpPr>
        <xdr:cNvPr id="402" name="テキスト ボックス 401"/>
        <xdr:cNvSpPr txBox="1"/>
      </xdr:nvSpPr>
      <xdr:spPr>
        <a:xfrm>
          <a:off x="14020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3" name="円/楕円 402"/>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4" name="テキスト ボックス 403"/>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将来負担額よりも充当可能基金残高等が上回っているため、将来負担比率は発生していない。現在の基金残高等から今後も将来負担比率は発生しない見通しである。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2,532
2,516
571.80
3,949,789
3,899,487
45,506
2,598,526
4,280,078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適正配置による人件費の抑制により、２０．３％と類似団体平均を３．４ポイント下回っているが、国の人事院勧告に準拠した給与改定や中途採用（２名）等により、前年度比較では２．１ポイント上昇している。今後も、施設管理等の民間委託化や業務体制の効率化など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43180</xdr:rowOff>
    </xdr:to>
    <xdr:cxnSp macro="">
      <xdr:nvCxnSpPr>
        <xdr:cNvPr id="64" name="直線コネクタ 63"/>
        <xdr:cNvCxnSpPr/>
      </xdr:nvCxnSpPr>
      <xdr:spPr>
        <a:xfrm>
          <a:off x="3987800" y="59639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134620</xdr:rowOff>
    </xdr:to>
    <xdr:cxnSp macro="">
      <xdr:nvCxnSpPr>
        <xdr:cNvPr id="67" name="直線コネクタ 66"/>
        <xdr:cNvCxnSpPr/>
      </xdr:nvCxnSpPr>
      <xdr:spPr>
        <a:xfrm>
          <a:off x="3098800" y="5864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35560</xdr:rowOff>
    </xdr:from>
    <xdr:to>
      <xdr:col>4</xdr:col>
      <xdr:colOff>346075</xdr:colOff>
      <xdr:row>34</xdr:row>
      <xdr:rowOff>130810</xdr:rowOff>
    </xdr:to>
    <xdr:cxnSp macro="">
      <xdr:nvCxnSpPr>
        <xdr:cNvPr id="70" name="直線コネクタ 69"/>
        <xdr:cNvCxnSpPr/>
      </xdr:nvCxnSpPr>
      <xdr:spPr>
        <a:xfrm flipV="1">
          <a:off x="2209800" y="58648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107950</xdr:rowOff>
    </xdr:from>
    <xdr:to>
      <xdr:col>3</xdr:col>
      <xdr:colOff>142875</xdr:colOff>
      <xdr:row>34</xdr:row>
      <xdr:rowOff>130810</xdr:rowOff>
    </xdr:to>
    <xdr:cxnSp macro="">
      <xdr:nvCxnSpPr>
        <xdr:cNvPr id="73" name="直線コネクタ 72"/>
        <xdr:cNvCxnSpPr/>
      </xdr:nvCxnSpPr>
      <xdr:spPr>
        <a:xfrm>
          <a:off x="1320800" y="5937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163830</xdr:rowOff>
    </xdr:from>
    <xdr:to>
      <xdr:col>7</xdr:col>
      <xdr:colOff>66675</xdr:colOff>
      <xdr:row>35</xdr:row>
      <xdr:rowOff>93980</xdr:rowOff>
    </xdr:to>
    <xdr:sp macro="" textlink="">
      <xdr:nvSpPr>
        <xdr:cNvPr id="83" name="円/楕円 82"/>
        <xdr:cNvSpPr/>
      </xdr:nvSpPr>
      <xdr:spPr>
        <a:xfrm>
          <a:off x="47752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8907</xdr:rowOff>
    </xdr:from>
    <xdr:ext cx="762000" cy="259045"/>
    <xdr:sp macro="" textlink="">
      <xdr:nvSpPr>
        <xdr:cNvPr id="84" name="人件費該当値テキスト"/>
        <xdr:cNvSpPr txBox="1"/>
      </xdr:nvSpPr>
      <xdr:spPr>
        <a:xfrm>
          <a:off x="49149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5" name="円/楕円 84"/>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6" name="テキスト ボックス 85"/>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156210</xdr:rowOff>
    </xdr:from>
    <xdr:to>
      <xdr:col>4</xdr:col>
      <xdr:colOff>396875</xdr:colOff>
      <xdr:row>34</xdr:row>
      <xdr:rowOff>86360</xdr:rowOff>
    </xdr:to>
    <xdr:sp macro="" textlink="">
      <xdr:nvSpPr>
        <xdr:cNvPr id="87" name="円/楕円 86"/>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96537</xdr:rowOff>
    </xdr:from>
    <xdr:ext cx="762000" cy="259045"/>
    <xdr:sp macro="" textlink="">
      <xdr:nvSpPr>
        <xdr:cNvPr id="88" name="テキスト ボックス 87"/>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80010</xdr:rowOff>
    </xdr:from>
    <xdr:to>
      <xdr:col>3</xdr:col>
      <xdr:colOff>193675</xdr:colOff>
      <xdr:row>35</xdr:row>
      <xdr:rowOff>10160</xdr:rowOff>
    </xdr:to>
    <xdr:sp macro="" textlink="">
      <xdr:nvSpPr>
        <xdr:cNvPr id="89" name="円/楕円 88"/>
        <xdr:cNvSpPr/>
      </xdr:nvSpPr>
      <xdr:spPr>
        <a:xfrm>
          <a:off x="2159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20337</xdr:rowOff>
    </xdr:from>
    <xdr:ext cx="762000" cy="259045"/>
    <xdr:sp macro="" textlink="">
      <xdr:nvSpPr>
        <xdr:cNvPr id="90" name="テキスト ボックス 89"/>
        <xdr:cNvSpPr txBox="1"/>
      </xdr:nvSpPr>
      <xdr:spPr>
        <a:xfrm>
          <a:off x="1828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57150</xdr:rowOff>
    </xdr:from>
    <xdr:to>
      <xdr:col>1</xdr:col>
      <xdr:colOff>676275</xdr:colOff>
      <xdr:row>34</xdr:row>
      <xdr:rowOff>158750</xdr:rowOff>
    </xdr:to>
    <xdr:sp macro="" textlink="">
      <xdr:nvSpPr>
        <xdr:cNvPr id="91" name="円/楕円 90"/>
        <xdr:cNvSpPr/>
      </xdr:nvSpPr>
      <xdr:spPr>
        <a:xfrm>
          <a:off x="1270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168927</xdr:rowOff>
    </xdr:from>
    <xdr:ext cx="762000" cy="259045"/>
    <xdr:sp macro="" textlink="">
      <xdr:nvSpPr>
        <xdr:cNvPr id="92" name="テキスト ボックス 91"/>
        <xdr:cNvSpPr txBox="1"/>
      </xdr:nvSpPr>
      <xdr:spPr>
        <a:xfrm>
          <a:off x="939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に対して行政面積が広大といった地域事情により、各地区に整備した施設の維持管理費や行政サービスの移送経費等が多くかかることから、１５．３％と類似団体平均を１．３ポイント上回っている。今後、電気料の値上げに加え、消費税率の引上げによる影響が見込まれることから、民間委託や指定管理者制度に係る対象業務の拡大、システム関連経費の見直しなどを行い、行政コストの削減に取り組み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92710</xdr:rowOff>
    </xdr:to>
    <xdr:cxnSp macro="">
      <xdr:nvCxnSpPr>
        <xdr:cNvPr id="125" name="直線コネクタ 124"/>
        <xdr:cNvCxnSpPr/>
      </xdr:nvCxnSpPr>
      <xdr:spPr>
        <a:xfrm>
          <a:off x="15671800" y="2984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161290</xdr:rowOff>
    </xdr:to>
    <xdr:cxnSp macro="">
      <xdr:nvCxnSpPr>
        <xdr:cNvPr id="128" name="直線コネクタ 127"/>
        <xdr:cNvCxnSpPr/>
      </xdr:nvCxnSpPr>
      <xdr:spPr>
        <a:xfrm flipV="1">
          <a:off x="14782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161290</xdr:rowOff>
    </xdr:to>
    <xdr:cxnSp macro="">
      <xdr:nvCxnSpPr>
        <xdr:cNvPr id="131" name="直線コネクタ 130"/>
        <xdr:cNvCxnSpPr/>
      </xdr:nvCxnSpPr>
      <xdr:spPr>
        <a:xfrm>
          <a:off x="13893800" y="2999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107950</xdr:rowOff>
    </xdr:to>
    <xdr:cxnSp macro="">
      <xdr:nvCxnSpPr>
        <xdr:cNvPr id="134" name="直線コネクタ 133"/>
        <xdr:cNvCxnSpPr/>
      </xdr:nvCxnSpPr>
      <xdr:spPr>
        <a:xfrm flipV="1">
          <a:off x="13004800" y="299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0" name="円/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2" name="円/楕円 151"/>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3" name="テキスト ボックス 152"/>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中学生までの医療費無料化や老人医療費給付といった単独事業を実施しているが、２．５％と類似団体平均を若干下回る数値となっている。今後は高齢化率の上昇による扶助費の増加が見込まれることから、単独事業の制度内容や資格審査等の見直しなどを行い、扶助費の適正な支出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4535</xdr:rowOff>
    </xdr:to>
    <xdr:cxnSp macro="">
      <xdr:nvCxnSpPr>
        <xdr:cNvPr id="187" name="直線コネクタ 186"/>
        <xdr:cNvCxnSpPr/>
      </xdr:nvCxnSpPr>
      <xdr:spPr>
        <a:xfrm>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159657</xdr:rowOff>
    </xdr:to>
    <xdr:cxnSp macro="">
      <xdr:nvCxnSpPr>
        <xdr:cNvPr id="190" name="直線コネクタ 189"/>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143328</xdr:rowOff>
    </xdr:to>
    <xdr:cxnSp macro="">
      <xdr:nvCxnSpPr>
        <xdr:cNvPr id="193" name="直線コネクタ 192"/>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6" name="直線コネクタ 195"/>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下回っているのは、繰出金の割合が低いことによる。公営企業会計の農業集落排水事業では利用人口に対して処理区域が広範囲に及ぶことと、公債費が高い水準にあるため、毎年、多額の赤字補てん的な繰出金を支出しており、国民健康保険特別会計では医療給付費の不足額に係る繰出金が増加傾向にあることから、事業運営の見直しなどを行い、経営の健全化を図る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159004</xdr:rowOff>
    </xdr:from>
    <xdr:to>
      <xdr:col>24</xdr:col>
      <xdr:colOff>31750</xdr:colOff>
      <xdr:row>55</xdr:row>
      <xdr:rowOff>33274</xdr:rowOff>
    </xdr:to>
    <xdr:cxnSp macro="">
      <xdr:nvCxnSpPr>
        <xdr:cNvPr id="245" name="直線コネクタ 244"/>
        <xdr:cNvCxnSpPr/>
      </xdr:nvCxnSpPr>
      <xdr:spPr>
        <a:xfrm>
          <a:off x="15671800" y="94173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54</xdr:row>
      <xdr:rowOff>159004</xdr:rowOff>
    </xdr:to>
    <xdr:cxnSp macro="">
      <xdr:nvCxnSpPr>
        <xdr:cNvPr id="248" name="直線コネクタ 247"/>
        <xdr:cNvCxnSpPr/>
      </xdr:nvCxnSpPr>
      <xdr:spPr>
        <a:xfrm>
          <a:off x="14782800" y="9408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42418</xdr:rowOff>
    </xdr:to>
    <xdr:cxnSp macro="">
      <xdr:nvCxnSpPr>
        <xdr:cNvPr id="251" name="直線コネクタ 250"/>
        <xdr:cNvCxnSpPr/>
      </xdr:nvCxnSpPr>
      <xdr:spPr>
        <a:xfrm flipV="1">
          <a:off x="13893800" y="94081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42418</xdr:rowOff>
    </xdr:to>
    <xdr:cxnSp macro="">
      <xdr:nvCxnSpPr>
        <xdr:cNvPr id="254" name="直線コネクタ 253"/>
        <xdr:cNvCxnSpPr/>
      </xdr:nvCxnSpPr>
      <xdr:spPr>
        <a:xfrm>
          <a:off x="13004800" y="9431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153924</xdr:rowOff>
    </xdr:from>
    <xdr:to>
      <xdr:col>24</xdr:col>
      <xdr:colOff>82550</xdr:colOff>
      <xdr:row>55</xdr:row>
      <xdr:rowOff>84074</xdr:rowOff>
    </xdr:to>
    <xdr:sp macro="" textlink="">
      <xdr:nvSpPr>
        <xdr:cNvPr id="264" name="円/楕円 263"/>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170451</xdr:rowOff>
    </xdr:from>
    <xdr:ext cx="762000" cy="259045"/>
    <xdr:sp macro="" textlink="">
      <xdr:nvSpPr>
        <xdr:cNvPr id="265" name="その他該当値テキスト"/>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108204</xdr:rowOff>
    </xdr:from>
    <xdr:to>
      <xdr:col>22</xdr:col>
      <xdr:colOff>615950</xdr:colOff>
      <xdr:row>55</xdr:row>
      <xdr:rowOff>38354</xdr:rowOff>
    </xdr:to>
    <xdr:sp macro="" textlink="">
      <xdr:nvSpPr>
        <xdr:cNvPr id="266" name="円/楕円 265"/>
        <xdr:cNvSpPr/>
      </xdr:nvSpPr>
      <xdr:spPr>
        <a:xfrm>
          <a:off x="15621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48531</xdr:rowOff>
    </xdr:from>
    <xdr:ext cx="736600" cy="259045"/>
    <xdr:sp macro="" textlink="">
      <xdr:nvSpPr>
        <xdr:cNvPr id="267" name="テキスト ボックス 266"/>
        <xdr:cNvSpPr txBox="1"/>
      </xdr:nvSpPr>
      <xdr:spPr>
        <a:xfrm>
          <a:off x="15290800" y="913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68" name="円/楕円 267"/>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69" name="テキスト ボックス 268"/>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163068</xdr:rowOff>
    </xdr:from>
    <xdr:to>
      <xdr:col>20</xdr:col>
      <xdr:colOff>209550</xdr:colOff>
      <xdr:row>55</xdr:row>
      <xdr:rowOff>93218</xdr:rowOff>
    </xdr:to>
    <xdr:sp macro="" textlink="">
      <xdr:nvSpPr>
        <xdr:cNvPr id="270" name="円/楕円 269"/>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103395</xdr:rowOff>
    </xdr:from>
    <xdr:ext cx="762000" cy="259045"/>
    <xdr:sp macro="" textlink="">
      <xdr:nvSpPr>
        <xdr:cNvPr id="271" name="テキスト ボックス 270"/>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2" name="円/楕円 271"/>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3" name="テキスト ボックス 272"/>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独自の生活路線バス運行補助金や乳質改善奨励補助金、高等学校等人材育成支援金等の実施により、１２．４％と類似団体平均を０．３ポイント上回っている。各団体に対する補助金の内容精査等を実施し、適正な支出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127000</xdr:rowOff>
    </xdr:to>
    <xdr:cxnSp macro="">
      <xdr:nvCxnSpPr>
        <xdr:cNvPr id="303" name="直線コネクタ 302"/>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127000</xdr:rowOff>
    </xdr:to>
    <xdr:cxnSp macro="">
      <xdr:nvCxnSpPr>
        <xdr:cNvPr id="306" name="直線コネクタ 305"/>
        <xdr:cNvCxnSpPr/>
      </xdr:nvCxnSpPr>
      <xdr:spPr>
        <a:xfrm>
          <a:off x="14782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81280</xdr:rowOff>
    </xdr:to>
    <xdr:cxnSp macro="">
      <xdr:nvCxnSpPr>
        <xdr:cNvPr id="309" name="直線コネクタ 308"/>
        <xdr:cNvCxnSpPr/>
      </xdr:nvCxnSpPr>
      <xdr:spPr>
        <a:xfrm>
          <a:off x="13893800" y="6175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36</xdr:row>
      <xdr:rowOff>3556</xdr:rowOff>
    </xdr:to>
    <xdr:cxnSp macro="">
      <xdr:nvCxnSpPr>
        <xdr:cNvPr id="312" name="直線コネクタ 311"/>
        <xdr:cNvCxnSpPr/>
      </xdr:nvCxnSpPr>
      <xdr:spPr>
        <a:xfrm>
          <a:off x="13004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2" name="円/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3"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4" name="円/楕円 32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25" name="テキスト ボックス 32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6" name="円/楕円 325"/>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7" name="テキスト ボックス 32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8" name="円/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0" name="円/楕円 329"/>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1" name="テキスト ボックス 330"/>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の情報通信基盤整備事業（光ファイバー網整備）と鶴居小学校建設事業による起債の発行により、２２．５％と類似団体平均を３．７ポイント上回っている。前年度比較では３．１％上昇しており、平成２８年度をピークとして公債費の増加を見込んでいる。公債費を歳出総額の２割以内に調整しており、総合計画に基づいた投資的事業の実施と地方債の計画的な発行を行い、健全な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165100</xdr:rowOff>
    </xdr:to>
    <xdr:cxnSp macro="">
      <xdr:nvCxnSpPr>
        <xdr:cNvPr id="363" name="直線コネクタ 362"/>
        <xdr:cNvCxnSpPr/>
      </xdr:nvCxnSpPr>
      <xdr:spPr>
        <a:xfrm>
          <a:off x="3987800" y="1324863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xdr:rowOff>
    </xdr:from>
    <xdr:to>
      <xdr:col>5</xdr:col>
      <xdr:colOff>549275</xdr:colOff>
      <xdr:row>77</xdr:row>
      <xdr:rowOff>46989</xdr:rowOff>
    </xdr:to>
    <xdr:cxnSp macro="">
      <xdr:nvCxnSpPr>
        <xdr:cNvPr id="366" name="直線コネクタ 365"/>
        <xdr:cNvCxnSpPr/>
      </xdr:nvCxnSpPr>
      <xdr:spPr>
        <a:xfrm>
          <a:off x="3098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xdr:rowOff>
    </xdr:from>
    <xdr:to>
      <xdr:col>4</xdr:col>
      <xdr:colOff>346075</xdr:colOff>
      <xdr:row>77</xdr:row>
      <xdr:rowOff>119380</xdr:rowOff>
    </xdr:to>
    <xdr:cxnSp macro="">
      <xdr:nvCxnSpPr>
        <xdr:cNvPr id="369" name="直線コネクタ 368"/>
        <xdr:cNvCxnSpPr/>
      </xdr:nvCxnSpPr>
      <xdr:spPr>
        <a:xfrm flipV="1">
          <a:off x="2209800" y="132143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119380</xdr:rowOff>
    </xdr:from>
    <xdr:to>
      <xdr:col>3</xdr:col>
      <xdr:colOff>142875</xdr:colOff>
      <xdr:row>77</xdr:row>
      <xdr:rowOff>127000</xdr:rowOff>
    </xdr:to>
    <xdr:cxnSp macro="">
      <xdr:nvCxnSpPr>
        <xdr:cNvPr id="372" name="直線コネクタ 371"/>
        <xdr:cNvCxnSpPr/>
      </xdr:nvCxnSpPr>
      <xdr:spPr>
        <a:xfrm flipV="1">
          <a:off x="1320800" y="13321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114300</xdr:rowOff>
    </xdr:from>
    <xdr:to>
      <xdr:col>7</xdr:col>
      <xdr:colOff>66675</xdr:colOff>
      <xdr:row>78</xdr:row>
      <xdr:rowOff>44450</xdr:rowOff>
    </xdr:to>
    <xdr:sp macro="" textlink="">
      <xdr:nvSpPr>
        <xdr:cNvPr id="382" name="円/楕円 381"/>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86377</xdr:rowOff>
    </xdr:from>
    <xdr:ext cx="762000" cy="259045"/>
    <xdr:sp macro="" textlink="">
      <xdr:nvSpPr>
        <xdr:cNvPr id="383" name="公債費該当値テキスト"/>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4" name="円/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85" name="テキスト ボックス 38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87" name="テキスト ボックス 386"/>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68580</xdr:rowOff>
    </xdr:from>
    <xdr:to>
      <xdr:col>3</xdr:col>
      <xdr:colOff>193675</xdr:colOff>
      <xdr:row>77</xdr:row>
      <xdr:rowOff>170180</xdr:rowOff>
    </xdr:to>
    <xdr:sp macro="" textlink="">
      <xdr:nvSpPr>
        <xdr:cNvPr id="388" name="円/楕円 387"/>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154957</xdr:rowOff>
    </xdr:from>
    <xdr:ext cx="762000" cy="259045"/>
    <xdr:sp macro="" textlink="">
      <xdr:nvSpPr>
        <xdr:cNvPr id="389" name="テキスト ボックス 388"/>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90" name="円/楕円 389"/>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162577</xdr:rowOff>
    </xdr:from>
    <xdr:ext cx="762000" cy="259045"/>
    <xdr:sp macro="" textlink="">
      <xdr:nvSpPr>
        <xdr:cNvPr id="391" name="テキスト ボックス 390"/>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の人口１人当たりの決算額の構成比率は２８．３％と類似団体平均を１．５ポイント上回り、単独事業では１７．７％と類似団体平均を８．０％上回っている。これは、行政面積が広く重点的な施設整備が難しいことと、宅地分譲地造成事業や村営住宅建築事業等を実施したことによる。今後、公共施設の更新期を順次迎えることから、施設の適正な配置を検討し、歳入財源に応じた財政運営に努め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158024</xdr:rowOff>
    </xdr:to>
    <xdr:cxnSp macro="">
      <xdr:nvCxnSpPr>
        <xdr:cNvPr id="426" name="直線コネクタ 425"/>
        <xdr:cNvCxnSpPr/>
      </xdr:nvCxnSpPr>
      <xdr:spPr>
        <a:xfrm>
          <a:off x="15671800" y="1290574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130266</xdr:rowOff>
    </xdr:from>
    <xdr:to>
      <xdr:col>22</xdr:col>
      <xdr:colOff>565150</xdr:colOff>
      <xdr:row>75</xdr:row>
      <xdr:rowOff>46990</xdr:rowOff>
    </xdr:to>
    <xdr:cxnSp macro="">
      <xdr:nvCxnSpPr>
        <xdr:cNvPr id="429" name="直線コネクタ 428"/>
        <xdr:cNvCxnSpPr/>
      </xdr:nvCxnSpPr>
      <xdr:spPr>
        <a:xfrm>
          <a:off x="14782800" y="1281756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130266</xdr:rowOff>
    </xdr:from>
    <xdr:to>
      <xdr:col>21</xdr:col>
      <xdr:colOff>361950</xdr:colOff>
      <xdr:row>74</xdr:row>
      <xdr:rowOff>162923</xdr:rowOff>
    </xdr:to>
    <xdr:cxnSp macro="">
      <xdr:nvCxnSpPr>
        <xdr:cNvPr id="432" name="直線コネクタ 431"/>
        <xdr:cNvCxnSpPr/>
      </xdr:nvCxnSpPr>
      <xdr:spPr>
        <a:xfrm flipV="1">
          <a:off x="13893800" y="12817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81280</xdr:rowOff>
    </xdr:from>
    <xdr:to>
      <xdr:col>20</xdr:col>
      <xdr:colOff>158750</xdr:colOff>
      <xdr:row>74</xdr:row>
      <xdr:rowOff>162923</xdr:rowOff>
    </xdr:to>
    <xdr:cxnSp macro="">
      <xdr:nvCxnSpPr>
        <xdr:cNvPr id="435" name="直線コネクタ 434"/>
        <xdr:cNvCxnSpPr/>
      </xdr:nvCxnSpPr>
      <xdr:spPr>
        <a:xfrm>
          <a:off x="13004800" y="1276858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107224</xdr:rowOff>
    </xdr:from>
    <xdr:to>
      <xdr:col>24</xdr:col>
      <xdr:colOff>82550</xdr:colOff>
      <xdr:row>76</xdr:row>
      <xdr:rowOff>37374</xdr:rowOff>
    </xdr:to>
    <xdr:sp macro="" textlink="">
      <xdr:nvSpPr>
        <xdr:cNvPr id="445" name="円/楕円 444"/>
        <xdr:cNvSpPr/>
      </xdr:nvSpPr>
      <xdr:spPr>
        <a:xfrm>
          <a:off x="16459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123751</xdr:rowOff>
    </xdr:from>
    <xdr:ext cx="762000" cy="259045"/>
    <xdr:sp macro="" textlink="">
      <xdr:nvSpPr>
        <xdr:cNvPr id="446" name="公債費以外該当値テキスト"/>
        <xdr:cNvSpPr txBox="1"/>
      </xdr:nvSpPr>
      <xdr:spPr>
        <a:xfrm>
          <a:off x="16598900" y="1281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167640</xdr:rowOff>
    </xdr:from>
    <xdr:to>
      <xdr:col>22</xdr:col>
      <xdr:colOff>615950</xdr:colOff>
      <xdr:row>75</xdr:row>
      <xdr:rowOff>97790</xdr:rowOff>
    </xdr:to>
    <xdr:sp macro="" textlink="">
      <xdr:nvSpPr>
        <xdr:cNvPr id="447" name="円/楕円 446"/>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107967</xdr:rowOff>
    </xdr:from>
    <xdr:ext cx="736600" cy="259045"/>
    <xdr:sp macro="" textlink="">
      <xdr:nvSpPr>
        <xdr:cNvPr id="448" name="テキスト ボックス 447"/>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79466</xdr:rowOff>
    </xdr:from>
    <xdr:to>
      <xdr:col>21</xdr:col>
      <xdr:colOff>412750</xdr:colOff>
      <xdr:row>75</xdr:row>
      <xdr:rowOff>9616</xdr:rowOff>
    </xdr:to>
    <xdr:sp macro="" textlink="">
      <xdr:nvSpPr>
        <xdr:cNvPr id="449" name="円/楕円 448"/>
        <xdr:cNvSpPr/>
      </xdr:nvSpPr>
      <xdr:spPr>
        <a:xfrm>
          <a:off x="14732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19793</xdr:rowOff>
    </xdr:from>
    <xdr:ext cx="762000" cy="259045"/>
    <xdr:sp macro="" textlink="">
      <xdr:nvSpPr>
        <xdr:cNvPr id="450" name="テキスト ボックス 449"/>
        <xdr:cNvSpPr txBox="1"/>
      </xdr:nvSpPr>
      <xdr:spPr>
        <a:xfrm>
          <a:off x="14401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112123</xdr:rowOff>
    </xdr:from>
    <xdr:to>
      <xdr:col>20</xdr:col>
      <xdr:colOff>209550</xdr:colOff>
      <xdr:row>75</xdr:row>
      <xdr:rowOff>42273</xdr:rowOff>
    </xdr:to>
    <xdr:sp macro="" textlink="">
      <xdr:nvSpPr>
        <xdr:cNvPr id="451" name="円/楕円 450"/>
        <xdr:cNvSpPr/>
      </xdr:nvSpPr>
      <xdr:spPr>
        <a:xfrm>
          <a:off x="13843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52450</xdr:rowOff>
    </xdr:from>
    <xdr:ext cx="762000" cy="259045"/>
    <xdr:sp macro="" textlink="">
      <xdr:nvSpPr>
        <xdr:cNvPr id="452" name="テキスト ボックス 451"/>
        <xdr:cNvSpPr txBox="1"/>
      </xdr:nvSpPr>
      <xdr:spPr>
        <a:xfrm>
          <a:off x="13512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53" name="円/楕円 452"/>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54" name="テキスト ボックス 453"/>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北海道鶴居村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46086</xdr:rowOff>
    </xdr:from>
    <xdr:to>
      <xdr:col>4</xdr:col>
      <xdr:colOff>1117600</xdr:colOff>
      <xdr:row>16</xdr:row>
      <xdr:rowOff>62734</xdr:rowOff>
    </xdr:to>
    <xdr:cxnSp macro="">
      <xdr:nvCxnSpPr>
        <xdr:cNvPr id="47" name="直線コネクタ 46"/>
        <xdr:cNvCxnSpPr/>
      </xdr:nvCxnSpPr>
      <xdr:spPr bwMode="auto">
        <a:xfrm flipV="1">
          <a:off x="5003800" y="2836911"/>
          <a:ext cx="647700" cy="1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62734</xdr:rowOff>
    </xdr:from>
    <xdr:to>
      <xdr:col>4</xdr:col>
      <xdr:colOff>469900</xdr:colOff>
      <xdr:row>16</xdr:row>
      <xdr:rowOff>76949</xdr:rowOff>
    </xdr:to>
    <xdr:cxnSp macro="">
      <xdr:nvCxnSpPr>
        <xdr:cNvPr id="50" name="直線コネクタ 49"/>
        <xdr:cNvCxnSpPr/>
      </xdr:nvCxnSpPr>
      <xdr:spPr bwMode="auto">
        <a:xfrm flipV="1">
          <a:off x="4305300" y="2853559"/>
          <a:ext cx="698500" cy="1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60583</xdr:rowOff>
    </xdr:from>
    <xdr:to>
      <xdr:col>3</xdr:col>
      <xdr:colOff>904875</xdr:colOff>
      <xdr:row>16</xdr:row>
      <xdr:rowOff>76949</xdr:rowOff>
    </xdr:to>
    <xdr:cxnSp macro="">
      <xdr:nvCxnSpPr>
        <xdr:cNvPr id="53" name="直線コネクタ 52"/>
        <xdr:cNvCxnSpPr/>
      </xdr:nvCxnSpPr>
      <xdr:spPr bwMode="auto">
        <a:xfrm>
          <a:off x="3606800" y="2851408"/>
          <a:ext cx="698500" cy="1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60583</xdr:rowOff>
    </xdr:from>
    <xdr:to>
      <xdr:col>3</xdr:col>
      <xdr:colOff>206375</xdr:colOff>
      <xdr:row>16</xdr:row>
      <xdr:rowOff>64415</xdr:rowOff>
    </xdr:to>
    <xdr:cxnSp macro="">
      <xdr:nvCxnSpPr>
        <xdr:cNvPr id="56" name="直線コネクタ 55"/>
        <xdr:cNvCxnSpPr/>
      </xdr:nvCxnSpPr>
      <xdr:spPr bwMode="auto">
        <a:xfrm flipV="1">
          <a:off x="2908300" y="2851408"/>
          <a:ext cx="698500" cy="3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166736</xdr:rowOff>
    </xdr:from>
    <xdr:to>
      <xdr:col>5</xdr:col>
      <xdr:colOff>34925</xdr:colOff>
      <xdr:row>16</xdr:row>
      <xdr:rowOff>96886</xdr:rowOff>
    </xdr:to>
    <xdr:sp macro="" textlink="">
      <xdr:nvSpPr>
        <xdr:cNvPr id="66" name="円/楕円 65"/>
        <xdr:cNvSpPr/>
      </xdr:nvSpPr>
      <xdr:spPr bwMode="auto">
        <a:xfrm>
          <a:off x="5600700" y="278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11813</xdr:rowOff>
    </xdr:from>
    <xdr:ext cx="762000" cy="259045"/>
    <xdr:sp macro="" textlink="">
      <xdr:nvSpPr>
        <xdr:cNvPr id="67" name="人口1人当たり決算額の推移該当値テキスト130"/>
        <xdr:cNvSpPr txBox="1"/>
      </xdr:nvSpPr>
      <xdr:spPr>
        <a:xfrm>
          <a:off x="5740400" y="26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281,229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11934</xdr:rowOff>
    </xdr:from>
    <xdr:to>
      <xdr:col>4</xdr:col>
      <xdr:colOff>520700</xdr:colOff>
      <xdr:row>16</xdr:row>
      <xdr:rowOff>113534</xdr:rowOff>
    </xdr:to>
    <xdr:sp macro="" textlink="">
      <xdr:nvSpPr>
        <xdr:cNvPr id="68" name="円/楕円 67"/>
        <xdr:cNvSpPr/>
      </xdr:nvSpPr>
      <xdr:spPr bwMode="auto">
        <a:xfrm>
          <a:off x="4953000" y="280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123711</xdr:rowOff>
    </xdr:from>
    <xdr:ext cx="736600" cy="259045"/>
    <xdr:sp macro="" textlink="">
      <xdr:nvSpPr>
        <xdr:cNvPr id="69" name="テキスト ボックス 68"/>
        <xdr:cNvSpPr txBox="1"/>
      </xdr:nvSpPr>
      <xdr:spPr>
        <a:xfrm>
          <a:off x="4622800" y="2571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26149</xdr:rowOff>
    </xdr:from>
    <xdr:to>
      <xdr:col>3</xdr:col>
      <xdr:colOff>955675</xdr:colOff>
      <xdr:row>16</xdr:row>
      <xdr:rowOff>127749</xdr:rowOff>
    </xdr:to>
    <xdr:sp macro="" textlink="">
      <xdr:nvSpPr>
        <xdr:cNvPr id="70" name="円/楕円 69"/>
        <xdr:cNvSpPr/>
      </xdr:nvSpPr>
      <xdr:spPr bwMode="auto">
        <a:xfrm>
          <a:off x="4254500" y="281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137926</xdr:rowOff>
    </xdr:from>
    <xdr:ext cx="762000" cy="259045"/>
    <xdr:sp macro="" textlink="">
      <xdr:nvSpPr>
        <xdr:cNvPr id="71" name="テキスト ボックス 70"/>
        <xdr:cNvSpPr txBox="1"/>
      </xdr:nvSpPr>
      <xdr:spPr>
        <a:xfrm>
          <a:off x="3924300" y="258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267,728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9783</xdr:rowOff>
    </xdr:from>
    <xdr:to>
      <xdr:col>3</xdr:col>
      <xdr:colOff>257175</xdr:colOff>
      <xdr:row>16</xdr:row>
      <xdr:rowOff>111383</xdr:rowOff>
    </xdr:to>
    <xdr:sp macro="" textlink="">
      <xdr:nvSpPr>
        <xdr:cNvPr id="72" name="円/楕円 71"/>
        <xdr:cNvSpPr/>
      </xdr:nvSpPr>
      <xdr:spPr bwMode="auto">
        <a:xfrm>
          <a:off x="3556000" y="280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121560</xdr:rowOff>
    </xdr:from>
    <xdr:ext cx="762000" cy="259045"/>
    <xdr:sp macro="" textlink="">
      <xdr:nvSpPr>
        <xdr:cNvPr id="73" name="テキスト ボックス 72"/>
        <xdr:cNvSpPr txBox="1"/>
      </xdr:nvSpPr>
      <xdr:spPr>
        <a:xfrm>
          <a:off x="3225800" y="256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274,887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13615</xdr:rowOff>
    </xdr:from>
    <xdr:to>
      <xdr:col>2</xdr:col>
      <xdr:colOff>692150</xdr:colOff>
      <xdr:row>16</xdr:row>
      <xdr:rowOff>115215</xdr:rowOff>
    </xdr:to>
    <xdr:sp macro="" textlink="">
      <xdr:nvSpPr>
        <xdr:cNvPr id="74" name="円/楕円 73"/>
        <xdr:cNvSpPr/>
      </xdr:nvSpPr>
      <xdr:spPr bwMode="auto">
        <a:xfrm>
          <a:off x="2857500" y="280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125392</xdr:rowOff>
    </xdr:from>
    <xdr:ext cx="762000" cy="259045"/>
    <xdr:sp macro="" textlink="">
      <xdr:nvSpPr>
        <xdr:cNvPr id="75" name="テキスト ボックス 74"/>
        <xdr:cNvSpPr txBox="1"/>
      </xdr:nvSpPr>
      <xdr:spPr>
        <a:xfrm>
          <a:off x="2527300" y="25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273,211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3236</xdr:rowOff>
    </xdr:from>
    <xdr:to>
      <xdr:col>4</xdr:col>
      <xdr:colOff>1117600</xdr:colOff>
      <xdr:row>35</xdr:row>
      <xdr:rowOff>27536</xdr:rowOff>
    </xdr:to>
    <xdr:cxnSp macro="">
      <xdr:nvCxnSpPr>
        <xdr:cNvPr id="108" name="直線コネクタ 107"/>
        <xdr:cNvCxnSpPr/>
      </xdr:nvCxnSpPr>
      <xdr:spPr bwMode="auto">
        <a:xfrm flipV="1">
          <a:off x="5003800" y="6613586"/>
          <a:ext cx="647700" cy="2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27536</xdr:rowOff>
    </xdr:from>
    <xdr:to>
      <xdr:col>4</xdr:col>
      <xdr:colOff>469900</xdr:colOff>
      <xdr:row>35</xdr:row>
      <xdr:rowOff>54046</xdr:rowOff>
    </xdr:to>
    <xdr:cxnSp macro="">
      <xdr:nvCxnSpPr>
        <xdr:cNvPr id="111" name="直線コネクタ 110"/>
        <xdr:cNvCxnSpPr/>
      </xdr:nvCxnSpPr>
      <xdr:spPr bwMode="auto">
        <a:xfrm flipV="1">
          <a:off x="4305300" y="6637886"/>
          <a:ext cx="698500" cy="2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46113</xdr:rowOff>
    </xdr:from>
    <xdr:to>
      <xdr:col>3</xdr:col>
      <xdr:colOff>904875</xdr:colOff>
      <xdr:row>35</xdr:row>
      <xdr:rowOff>54046</xdr:rowOff>
    </xdr:to>
    <xdr:cxnSp macro="">
      <xdr:nvCxnSpPr>
        <xdr:cNvPr id="114" name="直線コネクタ 113"/>
        <xdr:cNvCxnSpPr/>
      </xdr:nvCxnSpPr>
      <xdr:spPr bwMode="auto">
        <a:xfrm>
          <a:off x="3606800" y="6656463"/>
          <a:ext cx="698500" cy="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301589</xdr:rowOff>
    </xdr:from>
    <xdr:to>
      <xdr:col>3</xdr:col>
      <xdr:colOff>206375</xdr:colOff>
      <xdr:row>35</xdr:row>
      <xdr:rowOff>46113</xdr:rowOff>
    </xdr:to>
    <xdr:cxnSp macro="">
      <xdr:nvCxnSpPr>
        <xdr:cNvPr id="117" name="直線コネクタ 116"/>
        <xdr:cNvCxnSpPr/>
      </xdr:nvCxnSpPr>
      <xdr:spPr bwMode="auto">
        <a:xfrm>
          <a:off x="2908300" y="6226139"/>
          <a:ext cx="698500" cy="430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295336</xdr:rowOff>
    </xdr:from>
    <xdr:to>
      <xdr:col>5</xdr:col>
      <xdr:colOff>34925</xdr:colOff>
      <xdr:row>35</xdr:row>
      <xdr:rowOff>54036</xdr:rowOff>
    </xdr:to>
    <xdr:sp macro="" textlink="">
      <xdr:nvSpPr>
        <xdr:cNvPr id="127" name="円/楕円 126"/>
        <xdr:cNvSpPr/>
      </xdr:nvSpPr>
      <xdr:spPr bwMode="auto">
        <a:xfrm>
          <a:off x="5600700" y="656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140413</xdr:rowOff>
    </xdr:from>
    <xdr:ext cx="762000" cy="259045"/>
    <xdr:sp macro="" textlink="">
      <xdr:nvSpPr>
        <xdr:cNvPr id="128" name="人口1人当たり決算額の推移該当値テキスト445"/>
        <xdr:cNvSpPr txBox="1"/>
      </xdr:nvSpPr>
      <xdr:spPr>
        <a:xfrm>
          <a:off x="5740400" y="64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319636</xdr:rowOff>
    </xdr:from>
    <xdr:to>
      <xdr:col>4</xdr:col>
      <xdr:colOff>520700</xdr:colOff>
      <xdr:row>35</xdr:row>
      <xdr:rowOff>78336</xdr:rowOff>
    </xdr:to>
    <xdr:sp macro="" textlink="">
      <xdr:nvSpPr>
        <xdr:cNvPr id="129" name="円/楕円 128"/>
        <xdr:cNvSpPr/>
      </xdr:nvSpPr>
      <xdr:spPr bwMode="auto">
        <a:xfrm>
          <a:off x="4953000" y="658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88513</xdr:rowOff>
    </xdr:from>
    <xdr:ext cx="736600" cy="259045"/>
    <xdr:sp macro="" textlink="">
      <xdr:nvSpPr>
        <xdr:cNvPr id="130" name="テキスト ボックス 129"/>
        <xdr:cNvSpPr txBox="1"/>
      </xdr:nvSpPr>
      <xdr:spPr>
        <a:xfrm>
          <a:off x="4622800" y="6355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3246</xdr:rowOff>
    </xdr:from>
    <xdr:to>
      <xdr:col>3</xdr:col>
      <xdr:colOff>955675</xdr:colOff>
      <xdr:row>35</xdr:row>
      <xdr:rowOff>104846</xdr:rowOff>
    </xdr:to>
    <xdr:sp macro="" textlink="">
      <xdr:nvSpPr>
        <xdr:cNvPr id="131" name="円/楕円 130"/>
        <xdr:cNvSpPr/>
      </xdr:nvSpPr>
      <xdr:spPr bwMode="auto">
        <a:xfrm>
          <a:off x="4254500" y="661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115023</xdr:rowOff>
    </xdr:from>
    <xdr:ext cx="762000" cy="259045"/>
    <xdr:sp macro="" textlink="">
      <xdr:nvSpPr>
        <xdr:cNvPr id="132" name="テキスト ボックス 131"/>
        <xdr:cNvSpPr txBox="1"/>
      </xdr:nvSpPr>
      <xdr:spPr>
        <a:xfrm>
          <a:off x="3924300" y="63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338213</xdr:rowOff>
    </xdr:from>
    <xdr:to>
      <xdr:col>3</xdr:col>
      <xdr:colOff>257175</xdr:colOff>
      <xdr:row>35</xdr:row>
      <xdr:rowOff>96913</xdr:rowOff>
    </xdr:to>
    <xdr:sp macro="" textlink="">
      <xdr:nvSpPr>
        <xdr:cNvPr id="133" name="円/楕円 132"/>
        <xdr:cNvSpPr/>
      </xdr:nvSpPr>
      <xdr:spPr bwMode="auto">
        <a:xfrm>
          <a:off x="3556000" y="660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107091</xdr:rowOff>
    </xdr:from>
    <xdr:ext cx="762000" cy="259045"/>
    <xdr:sp macro="" textlink="">
      <xdr:nvSpPr>
        <xdr:cNvPr id="134" name="テキスト ボックス 133"/>
        <xdr:cNvSpPr txBox="1"/>
      </xdr:nvSpPr>
      <xdr:spPr>
        <a:xfrm>
          <a:off x="3225800" y="637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250789</xdr:rowOff>
    </xdr:from>
    <xdr:to>
      <xdr:col>2</xdr:col>
      <xdr:colOff>692150</xdr:colOff>
      <xdr:row>34</xdr:row>
      <xdr:rowOff>9489</xdr:rowOff>
    </xdr:to>
    <xdr:sp macro="" textlink="">
      <xdr:nvSpPr>
        <xdr:cNvPr id="135" name="円/楕円 134"/>
        <xdr:cNvSpPr/>
      </xdr:nvSpPr>
      <xdr:spPr bwMode="auto">
        <a:xfrm>
          <a:off x="2857500" y="617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19666</xdr:rowOff>
    </xdr:from>
    <xdr:ext cx="762000" cy="259045"/>
    <xdr:sp macro="" textlink="">
      <xdr:nvSpPr>
        <xdr:cNvPr id="136" name="テキスト ボックス 135"/>
        <xdr:cNvSpPr txBox="1"/>
      </xdr:nvSpPr>
      <xdr:spPr>
        <a:xfrm>
          <a:off x="2527300" y="594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比率の上昇は、基準財政需要額の減額に伴い標準財政規模が減少したことと、決算余剰額を積立てたことによる。実質収支額及び実質単年度収支比率の下降は、前年度の繰越明許で施工した鶴居小学校校舎改築事業に係る不用額の影響等による。今後も基金の大きな取り崩しは計画しておらず、健全な財政運営の原資として適正な運用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決算であり連結実質赤字比率は発生しておらず、黒字額の比率下降は標準財政規模では減少したが、前年度に一般会計の繰越明許で施工した鶴居小学校校舎改築事業に係る不用額の影響による。国民健康保険と介護保険特別会計では、医療及び介護給付額の減少により実質収支額が増加している。今後、一般会計は基金等の保有残高により安定した財政運営を堅持できるが、特別会計では一般会計からの繰出金によって収支の均衡を保っている運営状況にあることから、制度内容の見直しや業務の効率化等によって経営の健全化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の情報通信基盤整備事業による起債借入により増加しており、今後、鶴居小学校建設事業の起債で平成２８年度をピークとして公債費と比率の増加を見込んでいる。償還年限と据置期間の調整により公債費の単年度支出額を平準化しているが、総合計画に基づいた投資的事業の実施と地方債の計画的な発行を行い、健全な財政運営と公債費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なお、Ｈ２３の実質公債費比率の分子の減少と算入公債費等の増加は、事業費補正により基準財政需要額に算入された公債費の数値を修正したことによる。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基金残高等が上回っているため、将来負担比率は発生していない。基金等残高は財産運用収入や決算余剰金の積立等によって年々増加しており、今後も大きな取り崩しを予定していないことから、当面は将来負担額が発生しない財政運営を維持できるものと推測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地方債現在高は借入額の抑制で減少しており、公営企業債等繰入見込額の減少は下水道債の償還終了による。退職手当負担見込額の減少は、職員の平均年齢の低下と退職手当支給率の引下げによる。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3949789</v>
      </c>
      <c r="BO4" s="379"/>
      <c r="BP4" s="379"/>
      <c r="BQ4" s="379"/>
      <c r="BR4" s="379"/>
      <c r="BS4" s="379"/>
      <c r="BT4" s="379"/>
      <c r="BU4" s="380"/>
      <c r="BV4" s="378">
        <v>4660136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1.8</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3899487</v>
      </c>
      <c r="BO5" s="384"/>
      <c r="BP5" s="384"/>
      <c r="BQ5" s="384"/>
      <c r="BR5" s="384"/>
      <c r="BS5" s="384"/>
      <c r="BT5" s="384"/>
      <c r="BU5" s="385"/>
      <c r="BV5" s="383">
        <v>4546368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79.7</v>
      </c>
      <c r="CU5" s="354"/>
      <c r="CV5" s="354"/>
      <c r="CW5" s="354"/>
      <c r="CX5" s="354"/>
      <c r="CY5" s="354"/>
      <c r="CZ5" s="354"/>
      <c r="DA5" s="355"/>
      <c r="DB5" s="353">
        <v>73.2</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50302</v>
      </c>
      <c r="BO6" s="384"/>
      <c r="BP6" s="384"/>
      <c r="BQ6" s="384"/>
      <c r="BR6" s="384"/>
      <c r="BS6" s="384"/>
      <c r="BT6" s="384"/>
      <c r="BU6" s="385"/>
      <c r="BV6" s="383">
        <v>113768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84</v>
      </c>
      <c r="CU6" s="530"/>
      <c r="CV6" s="530"/>
      <c r="CW6" s="530"/>
      <c r="CX6" s="530"/>
      <c r="CY6" s="530"/>
      <c r="CZ6" s="530"/>
      <c r="DA6" s="531"/>
      <c r="DB6" s="529">
        <v>77.400000000000006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4796</v>
      </c>
      <c r="BO7" s="384"/>
      <c r="BP7" s="384"/>
      <c r="BQ7" s="384"/>
      <c r="BR7" s="384"/>
      <c r="BS7" s="384"/>
      <c r="BT7" s="384"/>
      <c r="BU7" s="385"/>
      <c r="BV7" s="383">
        <v>9833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2598526</v>
      </c>
      <c r="CU7" s="384"/>
      <c r="CV7" s="384"/>
      <c r="CW7" s="384"/>
      <c r="CX7" s="384"/>
      <c r="CY7" s="384"/>
      <c r="CZ7" s="384"/>
      <c r="DA7" s="385"/>
      <c r="DB7" s="383">
        <v>2792507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45506</v>
      </c>
      <c r="BO8" s="384"/>
      <c r="BP8" s="384"/>
      <c r="BQ8" s="384"/>
      <c r="BR8" s="384"/>
      <c r="BS8" s="384"/>
      <c r="BT8" s="384"/>
      <c r="BU8" s="385"/>
      <c r="BV8" s="383">
        <v>103935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2627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-58429</v>
      </c>
      <c r="BO9" s="384"/>
      <c r="BP9" s="384"/>
      <c r="BQ9" s="384"/>
      <c r="BR9" s="384"/>
      <c r="BS9" s="384"/>
      <c r="BT9" s="384"/>
      <c r="BU9" s="385"/>
      <c r="BV9" s="383">
        <v>52898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2672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52390</v>
      </c>
      <c r="BO10" s="384"/>
      <c r="BP10" s="384"/>
      <c r="BQ10" s="384"/>
      <c r="BR10" s="384"/>
      <c r="BS10" s="384"/>
      <c r="BT10" s="384"/>
      <c r="BU10" s="385"/>
      <c r="BV10" s="383">
        <v>40919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2532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2516</v>
      </c>
      <c r="S13" s="485"/>
      <c r="T13" s="485"/>
      <c r="U13" s="485"/>
      <c r="V13" s="486"/>
      <c r="W13" s="472" t="s">
        <v>124</v>
      </c>
      <c r="X13" s="398"/>
      <c r="Y13" s="398"/>
      <c r="Z13" s="398"/>
      <c r="AA13" s="398"/>
      <c r="AB13" s="399"/>
      <c r="AC13" s="359">
        <v>445</v>
      </c>
      <c r="AD13" s="360"/>
      <c r="AE13" s="360"/>
      <c r="AF13" s="360"/>
      <c r="AG13" s="361"/>
      <c r="AH13" s="359">
        <v>456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-6039</v>
      </c>
      <c r="BO13" s="384"/>
      <c r="BP13" s="384"/>
      <c r="BQ13" s="384"/>
      <c r="BR13" s="384"/>
      <c r="BS13" s="384"/>
      <c r="BT13" s="384"/>
      <c r="BU13" s="385"/>
      <c r="BV13" s="383">
        <v>93817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7.4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2537</v>
      </c>
      <c r="S14" s="485"/>
      <c r="T14" s="485"/>
      <c r="U14" s="485"/>
      <c r="V14" s="486"/>
      <c r="W14" s="487"/>
      <c r="X14" s="401"/>
      <c r="Y14" s="401"/>
      <c r="Z14" s="401"/>
      <c r="AA14" s="401"/>
      <c r="AB14" s="402"/>
      <c r="AC14" s="477">
        <v>36.9</v>
      </c>
      <c r="AD14" s="478"/>
      <c r="AE14" s="478"/>
      <c r="AF14" s="478"/>
      <c r="AG14" s="479"/>
      <c r="AH14" s="477">
        <v>36.200000000000003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2524</v>
      </c>
      <c r="S15" s="485"/>
      <c r="T15" s="485"/>
      <c r="U15" s="485"/>
      <c r="V15" s="486"/>
      <c r="W15" s="472" t="s">
        <v>131</v>
      </c>
      <c r="X15" s="398"/>
      <c r="Y15" s="398"/>
      <c r="Z15" s="398"/>
      <c r="AA15" s="398"/>
      <c r="AB15" s="399"/>
      <c r="AC15" s="359">
        <v>109</v>
      </c>
      <c r="AD15" s="360"/>
      <c r="AE15" s="360"/>
      <c r="AF15" s="360"/>
      <c r="AG15" s="361"/>
      <c r="AH15" s="359">
        <v>128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381561</v>
      </c>
      <c r="BO15" s="379"/>
      <c r="BP15" s="379"/>
      <c r="BQ15" s="379"/>
      <c r="BR15" s="379"/>
      <c r="BS15" s="379"/>
      <c r="BT15" s="379"/>
      <c r="BU15" s="380"/>
      <c r="BV15" s="378">
        <v>381292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9</v>
      </c>
      <c r="AD16" s="478"/>
      <c r="AE16" s="478"/>
      <c r="AF16" s="478"/>
      <c r="AG16" s="479"/>
      <c r="AH16" s="477">
        <v>10.199999999999999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2379541</v>
      </c>
      <c r="BO16" s="384"/>
      <c r="BP16" s="384"/>
      <c r="BQ16" s="384"/>
      <c r="BR16" s="384"/>
      <c r="BS16" s="384"/>
      <c r="BT16" s="384"/>
      <c r="BU16" s="385"/>
      <c r="BV16" s="383">
        <v>2553663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652</v>
      </c>
      <c r="AD17" s="360"/>
      <c r="AE17" s="360"/>
      <c r="AF17" s="360"/>
      <c r="AG17" s="361"/>
      <c r="AH17" s="359">
        <v>676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469787</v>
      </c>
      <c r="BO17" s="384"/>
      <c r="BP17" s="384"/>
      <c r="BQ17" s="384"/>
      <c r="BR17" s="384"/>
      <c r="BS17" s="384"/>
      <c r="BT17" s="384"/>
      <c r="BU17" s="385"/>
      <c r="BV17" s="383">
        <v>469857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571.79999999999995</v>
      </c>
      <c r="M18" s="448"/>
      <c r="N18" s="448"/>
      <c r="O18" s="448"/>
      <c r="P18" s="448"/>
      <c r="Q18" s="448"/>
      <c r="R18" s="449"/>
      <c r="S18" s="449"/>
      <c r="T18" s="449"/>
      <c r="U18" s="449"/>
      <c r="V18" s="450"/>
      <c r="W18" s="464"/>
      <c r="X18" s="465"/>
      <c r="Y18" s="465"/>
      <c r="Z18" s="465"/>
      <c r="AA18" s="465"/>
      <c r="AB18" s="473"/>
      <c r="AC18" s="347">
        <v>54.1</v>
      </c>
      <c r="AD18" s="348"/>
      <c r="AE18" s="348"/>
      <c r="AF18" s="348"/>
      <c r="AG18" s="451"/>
      <c r="AH18" s="347">
        <v>53.6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2081761</v>
      </c>
      <c r="BO18" s="384"/>
      <c r="BP18" s="384"/>
      <c r="BQ18" s="384"/>
      <c r="BR18" s="384"/>
      <c r="BS18" s="384"/>
      <c r="BT18" s="384"/>
      <c r="BU18" s="385"/>
      <c r="BV18" s="383">
        <v>2056366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3103949</v>
      </c>
      <c r="BO19" s="384"/>
      <c r="BP19" s="384"/>
      <c r="BQ19" s="384"/>
      <c r="BR19" s="384"/>
      <c r="BS19" s="384"/>
      <c r="BT19" s="384"/>
      <c r="BU19" s="385"/>
      <c r="BV19" s="383">
        <v>3149017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979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4280078</v>
      </c>
      <c r="BO23" s="384"/>
      <c r="BP23" s="384"/>
      <c r="BQ23" s="384"/>
      <c r="BR23" s="384"/>
      <c r="BS23" s="384"/>
      <c r="BT23" s="384"/>
      <c r="BU23" s="385"/>
      <c r="BV23" s="383">
        <v>4547892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7340</v>
      </c>
      <c r="R24" s="360"/>
      <c r="S24" s="360"/>
      <c r="T24" s="360"/>
      <c r="U24" s="360"/>
      <c r="V24" s="361"/>
      <c r="W24" s="427"/>
      <c r="X24" s="418"/>
      <c r="Y24" s="419"/>
      <c r="Z24" s="356" t="s">
        <v>155</v>
      </c>
      <c r="AA24" s="357"/>
      <c r="AB24" s="357"/>
      <c r="AC24" s="357"/>
      <c r="AD24" s="357"/>
      <c r="AE24" s="357"/>
      <c r="AF24" s="357"/>
      <c r="AG24" s="358"/>
      <c r="AH24" s="359">
        <v>53</v>
      </c>
      <c r="AI24" s="360"/>
      <c r="AJ24" s="360"/>
      <c r="AK24" s="360"/>
      <c r="AL24" s="361"/>
      <c r="AM24" s="359">
        <v>159954</v>
      </c>
      <c r="AN24" s="360"/>
      <c r="AO24" s="360"/>
      <c r="AP24" s="360"/>
      <c r="AQ24" s="360"/>
      <c r="AR24" s="361"/>
      <c r="AS24" s="359">
        <v>3018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3885734</v>
      </c>
      <c r="BO24" s="384"/>
      <c r="BP24" s="384"/>
      <c r="BQ24" s="384"/>
      <c r="BR24" s="384"/>
      <c r="BS24" s="384"/>
      <c r="BT24" s="384"/>
      <c r="BU24" s="385"/>
      <c r="BV24" s="383">
        <v>4255507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6230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178646</v>
      </c>
      <c r="BO25" s="379"/>
      <c r="BP25" s="379"/>
      <c r="BQ25" s="379"/>
      <c r="BR25" s="379"/>
      <c r="BS25" s="379"/>
      <c r="BT25" s="379"/>
      <c r="BU25" s="380"/>
      <c r="BV25" s="378">
        <v>198103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5740</v>
      </c>
      <c r="R26" s="360"/>
      <c r="S26" s="360"/>
      <c r="T26" s="360"/>
      <c r="U26" s="360"/>
      <c r="V26" s="361"/>
      <c r="W26" s="427"/>
      <c r="X26" s="418"/>
      <c r="Y26" s="419"/>
      <c r="Z26" s="356" t="s">
        <v>161</v>
      </c>
      <c r="AA26" s="395"/>
      <c r="AB26" s="395"/>
      <c r="AC26" s="395"/>
      <c r="AD26" s="395"/>
      <c r="AE26" s="395"/>
      <c r="AF26" s="395"/>
      <c r="AG26" s="396"/>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163</v>
      </c>
      <c r="F27" s="357"/>
      <c r="G27" s="357"/>
      <c r="H27" s="357"/>
      <c r="I27" s="357"/>
      <c r="J27" s="357"/>
      <c r="K27" s="358"/>
      <c r="L27" s="359">
        <v>1</v>
      </c>
      <c r="M27" s="360"/>
      <c r="N27" s="360"/>
      <c r="O27" s="360"/>
      <c r="P27" s="361"/>
      <c r="Q27" s="359">
        <v>3070</v>
      </c>
      <c r="R27" s="360"/>
      <c r="S27" s="360"/>
      <c r="T27" s="360"/>
      <c r="U27" s="360"/>
      <c r="V27" s="361"/>
      <c r="W27" s="427"/>
      <c r="X27" s="418"/>
      <c r="Y27" s="419"/>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53486</v>
      </c>
      <c r="BO27" s="387"/>
      <c r="BP27" s="387"/>
      <c r="BQ27" s="387"/>
      <c r="BR27" s="387"/>
      <c r="BS27" s="387"/>
      <c r="BT27" s="387"/>
      <c r="BU27" s="388"/>
      <c r="BV27" s="386">
        <v>53084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166</v>
      </c>
      <c r="F28" s="357"/>
      <c r="G28" s="357"/>
      <c r="H28" s="357"/>
      <c r="I28" s="357"/>
      <c r="J28" s="357"/>
      <c r="K28" s="358"/>
      <c r="L28" s="359">
        <v>1</v>
      </c>
      <c r="M28" s="360"/>
      <c r="N28" s="360"/>
      <c r="O28" s="360"/>
      <c r="P28" s="361"/>
      <c r="Q28" s="359">
        <v>2460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684179</v>
      </c>
      <c r="BO28" s="379"/>
      <c r="BP28" s="379"/>
      <c r="BQ28" s="379"/>
      <c r="BR28" s="379"/>
      <c r="BS28" s="379"/>
      <c r="BT28" s="379"/>
      <c r="BU28" s="380"/>
      <c r="BV28" s="378">
        <v>631789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170</v>
      </c>
      <c r="F29" s="357"/>
      <c r="G29" s="357"/>
      <c r="H29" s="357"/>
      <c r="I29" s="357"/>
      <c r="J29" s="357"/>
      <c r="K29" s="358"/>
      <c r="L29" s="359">
        <v>8</v>
      </c>
      <c r="M29" s="360"/>
      <c r="N29" s="360"/>
      <c r="O29" s="360"/>
      <c r="P29" s="361"/>
      <c r="Q29" s="359">
        <v>1930</v>
      </c>
      <c r="R29" s="360"/>
      <c r="S29" s="360"/>
      <c r="T29" s="360"/>
      <c r="U29" s="360"/>
      <c r="V29" s="361"/>
      <c r="W29" s="428"/>
      <c r="X29" s="429"/>
      <c r="Y29" s="430"/>
      <c r="Z29" s="356" t="s">
        <v>171</v>
      </c>
      <c r="AA29" s="357"/>
      <c r="AB29" s="357"/>
      <c r="AC29" s="357"/>
      <c r="AD29" s="357"/>
      <c r="AE29" s="357"/>
      <c r="AF29" s="357"/>
      <c r="AG29" s="358"/>
      <c r="AH29" s="359">
        <v>53</v>
      </c>
      <c r="AI29" s="360"/>
      <c r="AJ29" s="360"/>
      <c r="AK29" s="360"/>
      <c r="AL29" s="361"/>
      <c r="AM29" s="359">
        <v>159954</v>
      </c>
      <c r="AN29" s="360"/>
      <c r="AO29" s="360"/>
      <c r="AP29" s="360"/>
      <c r="AQ29" s="360"/>
      <c r="AR29" s="361"/>
      <c r="AS29" s="359">
        <v>3018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392038</v>
      </c>
      <c r="BO29" s="384"/>
      <c r="BP29" s="384"/>
      <c r="BQ29" s="384"/>
      <c r="BR29" s="384"/>
      <c r="BS29" s="384"/>
      <c r="BT29" s="384"/>
      <c r="BU29" s="385"/>
      <c r="BV29" s="383">
        <v>390836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1632248</v>
      </c>
      <c r="BO30" s="387"/>
      <c r="BP30" s="387"/>
      <c r="BQ30" s="387"/>
      <c r="BR30" s="387"/>
      <c r="BS30" s="387"/>
      <c r="BT30" s="387"/>
      <c r="BU30" s="388"/>
      <c r="BV30" s="386">
        <v>1622839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釧路北部消防事務組合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鶴居村振興公社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診療所会計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釧路広域連合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釧路公立大学事務組合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釧路・根室広域地方税滞納整理機構</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4639</v>
      </c>
      <c r="J41" s="83">
        <v>4639</v>
      </c>
      <c r="K41" s="83">
        <v>4575</v>
      </c>
      <c r="L41" s="83">
        <v>4548</v>
      </c>
      <c r="M41" s="84">
        <v>4288</v>
      </c>
    </row>
    <row r="42" spans="2:13" ht="27.75" customHeight="1" x14ac:dyDescent="0.15">
      <c r="B42" s="1171"/>
      <c r="C42" s="1172"/>
      <c r="D42" s="85"/>
      <c r="E42" s="1175" t="s">
        <v>26</v>
      </c>
      <c r="F42" s="1175"/>
      <c r="G42" s="1175"/>
      <c r="H42" s="1176"/>
      <c r="I42" s="86" t="s">
        <v>475</v>
      </c>
      <c r="J42" s="87" t="s">
        <v>475</v>
      </c>
      <c r="K42" s="87" t="s">
        <v>475</v>
      </c>
      <c r="L42" s="87" t="s">
        <v>475</v>
      </c>
      <c r="M42" s="88" t="s">
        <v>475</v>
      </c>
    </row>
    <row r="43" spans="2:13" ht="27.75" customHeight="1" x14ac:dyDescent="0.15">
      <c r="B43" s="1171"/>
      <c r="C43" s="1172"/>
      <c r="D43" s="85"/>
      <c r="E43" s="1175" t="s">
        <v>27</v>
      </c>
      <c r="F43" s="1175"/>
      <c r="G43" s="1175"/>
      <c r="H43" s="1176"/>
      <c r="I43" s="86">
        <v>341</v>
      </c>
      <c r="J43" s="87">
        <v>314</v>
      </c>
      <c r="K43" s="87">
        <v>280</v>
      </c>
      <c r="L43" s="87">
        <v>238</v>
      </c>
      <c r="M43" s="88">
        <v>195</v>
      </c>
    </row>
    <row r="44" spans="2:13" ht="27.75" customHeight="1" x14ac:dyDescent="0.15">
      <c r="B44" s="1171"/>
      <c r="C44" s="1172"/>
      <c r="D44" s="85"/>
      <c r="E44" s="1175" t="s">
        <v>28</v>
      </c>
      <c r="F44" s="1175"/>
      <c r="G44" s="1175"/>
      <c r="H44" s="1176"/>
      <c r="I44" s="86">
        <v>3</v>
      </c>
      <c r="J44" s="87">
        <v>25</v>
      </c>
      <c r="K44" s="87">
        <v>22</v>
      </c>
      <c r="L44" s="87">
        <v>19</v>
      </c>
      <c r="M44" s="88">
        <v>16</v>
      </c>
    </row>
    <row r="45" spans="2:13" ht="27.75" customHeight="1" x14ac:dyDescent="0.15">
      <c r="B45" s="1171"/>
      <c r="C45" s="1172"/>
      <c r="D45" s="85"/>
      <c r="E45" s="1175" t="s">
        <v>29</v>
      </c>
      <c r="F45" s="1175"/>
      <c r="G45" s="1175"/>
      <c r="H45" s="1176"/>
      <c r="I45" s="86">
        <v>553</v>
      </c>
      <c r="J45" s="87">
        <v>507</v>
      </c>
      <c r="K45" s="87">
        <v>468</v>
      </c>
      <c r="L45" s="87">
        <v>465</v>
      </c>
      <c r="M45" s="88">
        <v>418</v>
      </c>
    </row>
    <row r="46" spans="2:13" ht="27.75" customHeight="1" x14ac:dyDescent="0.15">
      <c r="B46" s="1171"/>
      <c r="C46" s="1172"/>
      <c r="D46" s="85"/>
      <c r="E46" s="1175" t="s">
        <v>30</v>
      </c>
      <c r="F46" s="1175"/>
      <c r="G46" s="1175"/>
      <c r="H46" s="1176"/>
      <c r="I46" s="86" t="s">
        <v>475</v>
      </c>
      <c r="J46" s="87" t="s">
        <v>475</v>
      </c>
      <c r="K46" s="87" t="s">
        <v>475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2525</v>
      </c>
      <c r="J49" s="87">
        <v>2571</v>
      </c>
      <c r="K49" s="87">
        <v>2633</v>
      </c>
      <c r="L49" s="87">
        <v>2701</v>
      </c>
      <c r="M49" s="88">
        <v>2764</v>
      </c>
    </row>
    <row r="50" spans="2:13" ht="27.75" customHeight="1" x14ac:dyDescent="0.15">
      <c r="B50" s="1171"/>
      <c r="C50" s="1172"/>
      <c r="D50" s="85"/>
      <c r="E50" s="1175" t="s">
        <v>35</v>
      </c>
      <c r="F50" s="1175"/>
      <c r="G50" s="1175"/>
      <c r="H50" s="1176"/>
      <c r="I50" s="86">
        <v>11</v>
      </c>
      <c r="J50" s="87">
        <v>4</v>
      </c>
      <c r="K50" s="87">
        <v>3</v>
      </c>
      <c r="L50" s="87">
        <v>1</v>
      </c>
      <c r="M50" s="88" t="s">
        <v>475</v>
      </c>
    </row>
    <row r="51" spans="2:13" ht="27.75" customHeight="1" x14ac:dyDescent="0.15">
      <c r="B51" s="1173"/>
      <c r="C51" s="1174"/>
      <c r="D51" s="85"/>
      <c r="E51" s="1175" t="s">
        <v>36</v>
      </c>
      <c r="F51" s="1175"/>
      <c r="G51" s="1175"/>
      <c r="H51" s="1176"/>
      <c r="I51" s="86">
        <v>3815</v>
      </c>
      <c r="J51" s="87">
        <v>3920</v>
      </c>
      <c r="K51" s="87">
        <v>4061</v>
      </c>
      <c r="L51" s="87">
        <v>3966</v>
      </c>
      <c r="M51" s="88">
        <v>3814</v>
      </c>
    </row>
    <row r="52" spans="2:13" ht="27.75" customHeight="1" thickBot="1" x14ac:dyDescent="0.2">
      <c r="B52" s="1177" t="s">
        <v>37</v>
      </c>
      <c r="C52" s="1178"/>
      <c r="D52" s="90"/>
      <c r="E52" s="1179" t="s">
        <v>38</v>
      </c>
      <c r="F52" s="1179"/>
      <c r="G52" s="1179"/>
      <c r="H52" s="1180"/>
      <c r="I52" s="91">
        <v>-815</v>
      </c>
      <c r="J52" s="92">
        <v>-1011</v>
      </c>
      <c r="K52" s="92">
        <v>-1353</v>
      </c>
      <c r="L52" s="92">
        <v>-1398</v>
      </c>
      <c r="M52" s="93">
        <v>-1662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609205</v>
      </c>
      <c r="E3" s="116"/>
      <c r="F3" s="117">
        <v>334234</v>
      </c>
      <c r="G3" s="118"/>
      <c r="H3" s="119"/>
    </row>
    <row r="4" spans="1:8" x14ac:dyDescent="0.15">
      <c r="A4" s="120"/>
      <c r="B4" s="121"/>
      <c r="C4" s="122"/>
      <c r="D4" s="123">
        <v>305772</v>
      </c>
      <c r="E4" s="124"/>
      <c r="F4" s="125">
        <v>135366</v>
      </c>
      <c r="G4" s="126"/>
      <c r="H4" s="127"/>
    </row>
    <row r="5" spans="1:8" x14ac:dyDescent="0.15">
      <c r="A5" s="108" t="s">
        <v>508</v>
      </c>
      <c r="B5" s="113"/>
      <c r="C5" s="114"/>
      <c r="D5" s="115">
        <v>500695</v>
      </c>
      <c r="E5" s="116"/>
      <c r="F5" s="117">
        <v>216155</v>
      </c>
      <c r="G5" s="118"/>
      <c r="H5" s="119"/>
    </row>
    <row r="6" spans="1:8" x14ac:dyDescent="0.15">
      <c r="A6" s="120"/>
      <c r="B6" s="121"/>
      <c r="C6" s="122"/>
      <c r="D6" s="123">
        <v>254851</v>
      </c>
      <c r="E6" s="124"/>
      <c r="F6" s="125">
        <v>108827</v>
      </c>
      <c r="G6" s="126"/>
      <c r="H6" s="127"/>
    </row>
    <row r="7" spans="1:8" x14ac:dyDescent="0.15">
      <c r="A7" s="108" t="s">
        <v>509</v>
      </c>
      <c r="B7" s="113"/>
      <c r="C7" s="114"/>
      <c r="D7" s="115">
        <v>451691</v>
      </c>
      <c r="E7" s="116"/>
      <c r="F7" s="117">
        <v>228305</v>
      </c>
      <c r="G7" s="118"/>
      <c r="H7" s="119"/>
    </row>
    <row r="8" spans="1:8" x14ac:dyDescent="0.15">
      <c r="A8" s="120"/>
      <c r="B8" s="121"/>
      <c r="C8" s="122"/>
      <c r="D8" s="123">
        <v>310381</v>
      </c>
      <c r="E8" s="124"/>
      <c r="F8" s="125">
        <v>86611</v>
      </c>
      <c r="G8" s="126"/>
      <c r="H8" s="127"/>
    </row>
    <row r="9" spans="1:8" x14ac:dyDescent="0.15">
      <c r="A9" s="108" t="s">
        <v>510</v>
      </c>
      <c r="B9" s="113"/>
      <c r="C9" s="114"/>
      <c r="D9" s="115">
        <v>603646</v>
      </c>
      <c r="E9" s="116"/>
      <c r="F9" s="117">
        <v>316331</v>
      </c>
      <c r="G9" s="118"/>
      <c r="H9" s="119"/>
    </row>
    <row r="10" spans="1:8" x14ac:dyDescent="0.15">
      <c r="A10" s="120"/>
      <c r="B10" s="121"/>
      <c r="C10" s="122"/>
      <c r="D10" s="123">
        <v>352453</v>
      </c>
      <c r="E10" s="124"/>
      <c r="F10" s="125">
        <v>106387</v>
      </c>
      <c r="G10" s="126"/>
      <c r="H10" s="127"/>
    </row>
    <row r="11" spans="1:8" x14ac:dyDescent="0.15">
      <c r="A11" s="108" t="s">
        <v>511</v>
      </c>
      <c r="B11" s="113"/>
      <c r="C11" s="114"/>
      <c r="D11" s="115">
        <v>435587</v>
      </c>
      <c r="E11" s="116"/>
      <c r="F11" s="117">
        <v>333013</v>
      </c>
      <c r="G11" s="118"/>
      <c r="H11" s="119"/>
    </row>
    <row r="12" spans="1:8" x14ac:dyDescent="0.15">
      <c r="A12" s="120"/>
      <c r="B12" s="121"/>
      <c r="C12" s="128"/>
      <c r="D12" s="123">
        <v>272277</v>
      </c>
      <c r="E12" s="124"/>
      <c r="F12" s="125">
        <v>126732</v>
      </c>
      <c r="G12" s="126"/>
      <c r="H12" s="127"/>
    </row>
    <row r="13" spans="1:8" x14ac:dyDescent="0.15">
      <c r="A13" s="108"/>
      <c r="B13" s="113"/>
      <c r="C13" s="129"/>
      <c r="D13" s="130">
        <v>520165</v>
      </c>
      <c r="E13" s="131"/>
      <c r="F13" s="132">
        <v>285608</v>
      </c>
      <c r="G13" s="133"/>
      <c r="H13" s="119"/>
    </row>
    <row r="14" spans="1:8" x14ac:dyDescent="0.15">
      <c r="A14" s="120"/>
      <c r="B14" s="121"/>
      <c r="C14" s="122"/>
      <c r="D14" s="123">
        <v>299147</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2.4700000000000002</v>
      </c>
      <c r="C19" s="134">
        <f>ROUND(VALUE(SUBSTITUTE(実質収支比率等に係る経年分析!G$48,"▲","-")),2)</f>
        <v>2.04</v>
      </c>
      <c r="D19" s="134">
        <f>ROUND(VALUE(SUBSTITUTE(実質収支比率等に係る経年分析!H$48,"▲","-")),2)</f>
        <v>1.79</v>
      </c>
      <c r="E19" s="134">
        <f>ROUND(VALUE(SUBSTITUTE(実質収支比率等に係る経年分析!I$48,"▲","-")),2)</f>
        <v>3.72</v>
      </c>
      <c r="F19" s="134">
        <f>ROUND(VALUE(SUBSTITUTE(実質収支比率等に係る経年分析!J$48,"▲","-")),2)</f>
        <v>1.75</v>
      </c>
    </row>
    <row r="20" spans="1:11" x14ac:dyDescent="0.15">
      <c r="A20" s="134" t="s">
        <v>43</v>
      </c>
      <c r="B20" s="134">
        <f>ROUND(VALUE(SUBSTITUTE(実質収支比率等に係る経年分析!F$47,"▲","-")),2)</f>
        <v>19.91</v>
      </c>
      <c r="C20" s="134">
        <f>ROUND(VALUE(SUBSTITUTE(実質収支比率等に係る経年分析!G$47,"▲","-")),2)</f>
        <v>21.76</v>
      </c>
      <c r="D20" s="134">
        <f>ROUND(VALUE(SUBSTITUTE(実質収支比率等に係る経年分析!H$47,"▲","-")),2)</f>
        <v>20.72</v>
      </c>
      <c r="E20" s="134">
        <f>ROUND(VALUE(SUBSTITUTE(実質収支比率等に係る経年分析!I$47,"▲","-")),2)</f>
        <v>22.62</v>
      </c>
      <c r="F20" s="134">
        <f>ROUND(VALUE(SUBSTITUTE(実質収支比率等に係る経年分析!J$47,"▲","-")),2)</f>
        <v>26.33</v>
      </c>
    </row>
    <row r="21" spans="1:11" x14ac:dyDescent="0.15">
      <c r="A21" s="134" t="s">
        <v>44</v>
      </c>
      <c r="B21" s="134">
        <f>IF(ISNUMBER(VALUE(SUBSTITUTE(実質収支比率等に係る経年分析!F$49,"▲","-"))),ROUND(VALUE(SUBSTITUTE(実質収支比率等に係る経年分析!F$49,"▲","-")),2),NA())</f>
        <v>5.48</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1.1200000000000001</v>
      </c>
      <c r="E21" s="134">
        <f>IF(ISNUMBER(VALUE(SUBSTITUTE(実質収支比率等に係る経年分析!I$49,"▲","-"))),ROUND(VALUE(SUBSTITUTE(実質収支比率等に係る経年分析!I$49,"▲","-")),2),NA())</f>
        <v>3.36</v>
      </c>
      <c r="F21" s="134">
        <f>IF(ISNUMBER(VALUE(SUBSTITUTE(実質収支比率等に係る経年分析!J$49,"▲","-"))),ROUND(VALUE(SUBSTITUTE(実質収支比率等に係る経年分析!J$49,"▲","-")),2),NA())</f>
        <v>-0.23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診療所会計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2.2599999999999998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310</v>
      </c>
      <c r="E42" s="136"/>
      <c r="F42" s="136"/>
      <c r="G42" s="136">
        <f>'実質公債費比率（分子）の構造'!L$52</f>
        <v>424</v>
      </c>
      <c r="H42" s="136"/>
      <c r="I42" s="136"/>
      <c r="J42" s="136">
        <f>'実質公債費比率（分子）の構造'!M$52</f>
        <v>411</v>
      </c>
      <c r="K42" s="136"/>
      <c r="L42" s="136"/>
      <c r="M42" s="136">
        <f>'実質公債費比率（分子）の構造'!N$52</f>
        <v>405</v>
      </c>
      <c r="N42" s="136"/>
      <c r="O42" s="136"/>
      <c r="P42" s="136">
        <f>'実質公債費比率（分子）の構造'!O$52</f>
        <v>440</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40</v>
      </c>
      <c r="C46" s="136"/>
      <c r="D46" s="136"/>
      <c r="E46" s="136">
        <f>'実質公債費比率（分子）の構造'!L$48</f>
        <v>40</v>
      </c>
      <c r="F46" s="136"/>
      <c r="G46" s="136"/>
      <c r="H46" s="136">
        <f>'実質公債費比率（分子）の構造'!M$48</f>
        <v>38</v>
      </c>
      <c r="I46" s="136"/>
      <c r="J46" s="136"/>
      <c r="K46" s="136">
        <f>'実質公債費比率（分子）の構造'!N$48</f>
        <v>35</v>
      </c>
      <c r="L46" s="136"/>
      <c r="M46" s="136"/>
      <c r="N46" s="136">
        <f>'実質公債費比率（分子）の構造'!O$48</f>
        <v>34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581</v>
      </c>
      <c r="C49" s="136"/>
      <c r="D49" s="136"/>
      <c r="E49" s="136">
        <f>'実質公債費比率（分子）の構造'!L$45</f>
        <v>553</v>
      </c>
      <c r="F49" s="136"/>
      <c r="G49" s="136"/>
      <c r="H49" s="136">
        <f>'実質公債費比率（分子）の構造'!M$45</f>
        <v>539</v>
      </c>
      <c r="I49" s="136"/>
      <c r="J49" s="136"/>
      <c r="K49" s="136">
        <f>'実質公債費比率（分子）の構造'!N$45</f>
        <v>547</v>
      </c>
      <c r="L49" s="136"/>
      <c r="M49" s="136"/>
      <c r="N49" s="136">
        <f>'実質公債費比率（分子）の構造'!O$45</f>
        <v>590</v>
      </c>
      <c r="O49" s="136"/>
      <c r="P49" s="136"/>
    </row>
    <row r="50" spans="1:16" x14ac:dyDescent="0.15">
      <c r="A50" s="136" t="s">
        <v>59</v>
      </c>
      <c r="B50" s="136" t="e">
        <f>NA()</f>
        <v>#N/A</v>
      </c>
      <c r="C50" s="136">
        <f>IF(ISNUMBER('実質公債費比率（分子）の構造'!K$53),'実質公債費比率（分子）の構造'!K$53,NA())</f>
        <v>315</v>
      </c>
      <c r="D50" s="136" t="e">
        <f>NA()</f>
        <v>#N/A</v>
      </c>
      <c r="E50" s="136" t="e">
        <f>NA()</f>
        <v>#N/A</v>
      </c>
      <c r="F50" s="136">
        <f>IF(ISNUMBER('実質公債費比率（分子）の構造'!L$53),'実質公債費比率（分子）の構造'!L$53,NA())</f>
        <v>172</v>
      </c>
      <c r="G50" s="136" t="e">
        <f>NA()</f>
        <v>#N/A</v>
      </c>
      <c r="H50" s="136" t="e">
        <f>NA()</f>
        <v>#N/A</v>
      </c>
      <c r="I50" s="136">
        <f>IF(ISNUMBER('実質公債費比率（分子）の構造'!M$53),'実質公債費比率（分子）の構造'!M$53,NA())</f>
        <v>169</v>
      </c>
      <c r="J50" s="136" t="e">
        <f>NA()</f>
        <v>#N/A</v>
      </c>
      <c r="K50" s="136" t="e">
        <f>NA()</f>
        <v>#N/A</v>
      </c>
      <c r="L50" s="136">
        <f>IF(ISNUMBER('実質公債費比率（分子）の構造'!N$53),'実質公債費比率（分子）の構造'!N$53,NA())</f>
        <v>180</v>
      </c>
      <c r="M50" s="136" t="e">
        <f>NA()</f>
        <v>#N/A</v>
      </c>
      <c r="N50" s="136" t="e">
        <f>NA()</f>
        <v>#N/A</v>
      </c>
      <c r="O50" s="136">
        <f>IF(ISNUMBER('実質公債費比率（分子）の構造'!O$53),'実質公債費比率（分子）の構造'!O$53,NA())</f>
        <v>187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3815</v>
      </c>
      <c r="E56" s="135"/>
      <c r="F56" s="135"/>
      <c r="G56" s="135">
        <f>'将来負担比率（分子）の構造'!J$51</f>
        <v>3920</v>
      </c>
      <c r="H56" s="135"/>
      <c r="I56" s="135"/>
      <c r="J56" s="135">
        <f>'将来負担比率（分子）の構造'!K$51</f>
        <v>4061</v>
      </c>
      <c r="K56" s="135"/>
      <c r="L56" s="135"/>
      <c r="M56" s="135">
        <f>'将来負担比率（分子）の構造'!L$51</f>
        <v>3966</v>
      </c>
      <c r="N56" s="135"/>
      <c r="O56" s="135"/>
      <c r="P56" s="135">
        <f>'将来負担比率（分子）の構造'!M$51</f>
        <v>3814</v>
      </c>
    </row>
    <row r="57" spans="1:16" x14ac:dyDescent="0.15">
      <c r="A57" s="135" t="s">
        <v>35</v>
      </c>
      <c r="B57" s="135"/>
      <c r="C57" s="135"/>
      <c r="D57" s="135">
        <f>'将来負担比率（分子）の構造'!I$50</f>
        <v>11</v>
      </c>
      <c r="E57" s="135"/>
      <c r="F57" s="135"/>
      <c r="G57" s="135">
        <f>'将来負担比率（分子）の構造'!J$50</f>
        <v>4</v>
      </c>
      <c r="H57" s="135"/>
      <c r="I57" s="135"/>
      <c r="J57" s="135">
        <f>'将来負担比率（分子）の構造'!K$50</f>
        <v>3</v>
      </c>
      <c r="K57" s="135"/>
      <c r="L57" s="135"/>
      <c r="M57" s="135">
        <f>'将来負担比率（分子）の構造'!L$50</f>
        <v>1</v>
      </c>
      <c r="N57" s="135"/>
      <c r="O57" s="135"/>
      <c r="P57" s="135" t="str">
        <f>'将来負担比率（分子）の構造'!M$50</f>
        <v>-</v>
      </c>
    </row>
    <row r="58" spans="1:16" x14ac:dyDescent="0.15">
      <c r="A58" s="135" t="s">
        <v>34</v>
      </c>
      <c r="B58" s="135"/>
      <c r="C58" s="135"/>
      <c r="D58" s="135">
        <f>'将来負担比率（分子）の構造'!I$49</f>
        <v>2525</v>
      </c>
      <c r="E58" s="135"/>
      <c r="F58" s="135"/>
      <c r="G58" s="135">
        <f>'将来負担比率（分子）の構造'!J$49</f>
        <v>2571</v>
      </c>
      <c r="H58" s="135"/>
      <c r="I58" s="135"/>
      <c r="J58" s="135">
        <f>'将来負担比率（分子）の構造'!K$49</f>
        <v>2633</v>
      </c>
      <c r="K58" s="135"/>
      <c r="L58" s="135"/>
      <c r="M58" s="135">
        <f>'将来負担比率（分子）の構造'!L$49</f>
        <v>2701</v>
      </c>
      <c r="N58" s="135"/>
      <c r="O58" s="135"/>
      <c r="P58" s="135">
        <f>'将来負担比率（分子）の構造'!M$49</f>
        <v>2764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553</v>
      </c>
      <c r="C62" s="135"/>
      <c r="D62" s="135"/>
      <c r="E62" s="135">
        <f>'将来負担比率（分子）の構造'!J$45</f>
        <v>507</v>
      </c>
      <c r="F62" s="135"/>
      <c r="G62" s="135"/>
      <c r="H62" s="135">
        <f>'将来負担比率（分子）の構造'!K$45</f>
        <v>468</v>
      </c>
      <c r="I62" s="135"/>
      <c r="J62" s="135"/>
      <c r="K62" s="135">
        <f>'将来負担比率（分子）の構造'!L$45</f>
        <v>465</v>
      </c>
      <c r="L62" s="135"/>
      <c r="M62" s="135"/>
      <c r="N62" s="135">
        <f>'将来負担比率（分子）の構造'!M$45</f>
        <v>418</v>
      </c>
      <c r="O62" s="135"/>
      <c r="P62" s="135"/>
    </row>
    <row r="63" spans="1:16" x14ac:dyDescent="0.15">
      <c r="A63" s="135" t="s">
        <v>28</v>
      </c>
      <c r="B63" s="135">
        <f>'将来負担比率（分子）の構造'!I$44</f>
        <v>3</v>
      </c>
      <c r="C63" s="135"/>
      <c r="D63" s="135"/>
      <c r="E63" s="135">
        <f>'将来負担比率（分子）の構造'!J$44</f>
        <v>25</v>
      </c>
      <c r="F63" s="135"/>
      <c r="G63" s="135"/>
      <c r="H63" s="135">
        <f>'将来負担比率（分子）の構造'!K$44</f>
        <v>22</v>
      </c>
      <c r="I63" s="135"/>
      <c r="J63" s="135"/>
      <c r="K63" s="135">
        <f>'将来負担比率（分子）の構造'!L$44</f>
        <v>19</v>
      </c>
      <c r="L63" s="135"/>
      <c r="M63" s="135"/>
      <c r="N63" s="135">
        <f>'将来負担比率（分子）の構造'!M$44</f>
        <v>16</v>
      </c>
      <c r="O63" s="135"/>
      <c r="P63" s="135"/>
    </row>
    <row r="64" spans="1:16" x14ac:dyDescent="0.15">
      <c r="A64" s="135" t="s">
        <v>27</v>
      </c>
      <c r="B64" s="135">
        <f>'将来負担比率（分子）の構造'!I$43</f>
        <v>341</v>
      </c>
      <c r="C64" s="135"/>
      <c r="D64" s="135"/>
      <c r="E64" s="135">
        <f>'将来負担比率（分子）の構造'!J$43</f>
        <v>314</v>
      </c>
      <c r="F64" s="135"/>
      <c r="G64" s="135"/>
      <c r="H64" s="135">
        <f>'将来負担比率（分子）の構造'!K$43</f>
        <v>280</v>
      </c>
      <c r="I64" s="135"/>
      <c r="J64" s="135"/>
      <c r="K64" s="135">
        <f>'将来負担比率（分子）の構造'!L$43</f>
        <v>238</v>
      </c>
      <c r="L64" s="135"/>
      <c r="M64" s="135"/>
      <c r="N64" s="135">
        <f>'将来負担比率（分子）の構造'!M$43</f>
        <v>195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4639</v>
      </c>
      <c r="C66" s="135"/>
      <c r="D66" s="135"/>
      <c r="E66" s="135">
        <f>'将来負担比率（分子）の構造'!J$41</f>
        <v>4639</v>
      </c>
      <c r="F66" s="135"/>
      <c r="G66" s="135"/>
      <c r="H66" s="135">
        <f>'将来負担比率（分子）の構造'!K$41</f>
        <v>4575</v>
      </c>
      <c r="I66" s="135"/>
      <c r="J66" s="135"/>
      <c r="K66" s="135">
        <f>'将来負担比率（分子）の構造'!L$41</f>
        <v>4548</v>
      </c>
      <c r="L66" s="135"/>
      <c r="M66" s="135"/>
      <c r="N66" s="135">
        <f>'将来負担比率（分子）の構造'!M$41</f>
        <v>4288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326251</v>
      </c>
      <c r="S5" s="639"/>
      <c r="T5" s="639"/>
      <c r="U5" s="639"/>
      <c r="V5" s="639"/>
      <c r="W5" s="639"/>
      <c r="X5" s="639"/>
      <c r="Y5" s="686"/>
      <c r="Z5" s="699">
        <v>8.3000000000000007</v>
      </c>
      <c r="AA5" s="699"/>
      <c r="AB5" s="699"/>
      <c r="AC5" s="699"/>
      <c r="AD5" s="700">
        <v>326251</v>
      </c>
      <c r="AE5" s="700"/>
      <c r="AF5" s="700"/>
      <c r="AG5" s="700"/>
      <c r="AH5" s="700"/>
      <c r="AI5" s="700"/>
      <c r="AJ5" s="700"/>
      <c r="AK5" s="700"/>
      <c r="AL5" s="687">
        <v>13.2</v>
      </c>
      <c r="AM5" s="656"/>
      <c r="AN5" s="656"/>
      <c r="AO5" s="688"/>
      <c r="AP5" s="673" t="s">
        <v>209</v>
      </c>
      <c r="AQ5" s="674"/>
      <c r="AR5" s="674"/>
      <c r="AS5" s="674"/>
      <c r="AT5" s="674"/>
      <c r="AU5" s="674"/>
      <c r="AV5" s="674"/>
      <c r="AW5" s="674"/>
      <c r="AX5" s="674"/>
      <c r="AY5" s="674"/>
      <c r="AZ5" s="674"/>
      <c r="BA5" s="674"/>
      <c r="BB5" s="674"/>
      <c r="BC5" s="674"/>
      <c r="BD5" s="674"/>
      <c r="BE5" s="674"/>
      <c r="BF5" s="675"/>
      <c r="BG5" s="588">
        <v>321799</v>
      </c>
      <c r="BH5" s="589"/>
      <c r="BI5" s="589"/>
      <c r="BJ5" s="589"/>
      <c r="BK5" s="589"/>
      <c r="BL5" s="589"/>
      <c r="BM5" s="589"/>
      <c r="BN5" s="590"/>
      <c r="BO5" s="641">
        <v>98.6</v>
      </c>
      <c r="BP5" s="641"/>
      <c r="BQ5" s="641"/>
      <c r="BR5" s="641"/>
      <c r="BS5" s="642">
        <v>2233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82899</v>
      </c>
      <c r="S6" s="589"/>
      <c r="T6" s="589"/>
      <c r="U6" s="589"/>
      <c r="V6" s="589"/>
      <c r="W6" s="589"/>
      <c r="X6" s="589"/>
      <c r="Y6" s="590"/>
      <c r="Z6" s="641">
        <v>2.1</v>
      </c>
      <c r="AA6" s="641"/>
      <c r="AB6" s="641"/>
      <c r="AC6" s="641"/>
      <c r="AD6" s="642">
        <v>82899</v>
      </c>
      <c r="AE6" s="642"/>
      <c r="AF6" s="642"/>
      <c r="AG6" s="642"/>
      <c r="AH6" s="642"/>
      <c r="AI6" s="642"/>
      <c r="AJ6" s="642"/>
      <c r="AK6" s="642"/>
      <c r="AL6" s="611">
        <v>3.3</v>
      </c>
      <c r="AM6" s="643"/>
      <c r="AN6" s="643"/>
      <c r="AO6" s="644"/>
      <c r="AP6" s="585" t="s">
        <v>214</v>
      </c>
      <c r="AQ6" s="586"/>
      <c r="AR6" s="586"/>
      <c r="AS6" s="586"/>
      <c r="AT6" s="586"/>
      <c r="AU6" s="586"/>
      <c r="AV6" s="586"/>
      <c r="AW6" s="586"/>
      <c r="AX6" s="586"/>
      <c r="AY6" s="586"/>
      <c r="AZ6" s="586"/>
      <c r="BA6" s="586"/>
      <c r="BB6" s="586"/>
      <c r="BC6" s="586"/>
      <c r="BD6" s="586"/>
      <c r="BE6" s="586"/>
      <c r="BF6" s="587"/>
      <c r="BG6" s="588">
        <v>321799</v>
      </c>
      <c r="BH6" s="589"/>
      <c r="BI6" s="589"/>
      <c r="BJ6" s="589"/>
      <c r="BK6" s="589"/>
      <c r="BL6" s="589"/>
      <c r="BM6" s="589"/>
      <c r="BN6" s="590"/>
      <c r="BO6" s="641">
        <v>98.6</v>
      </c>
      <c r="BP6" s="641"/>
      <c r="BQ6" s="641"/>
      <c r="BR6" s="641"/>
      <c r="BS6" s="642">
        <v>2233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62042</v>
      </c>
      <c r="CS6" s="589"/>
      <c r="CT6" s="589"/>
      <c r="CU6" s="589"/>
      <c r="CV6" s="589"/>
      <c r="CW6" s="589"/>
      <c r="CX6" s="589"/>
      <c r="CY6" s="590"/>
      <c r="CZ6" s="641">
        <v>1.6</v>
      </c>
      <c r="DA6" s="641"/>
      <c r="DB6" s="641"/>
      <c r="DC6" s="641"/>
      <c r="DD6" s="594" t="s">
        <v>216</v>
      </c>
      <c r="DE6" s="589"/>
      <c r="DF6" s="589"/>
      <c r="DG6" s="589"/>
      <c r="DH6" s="589"/>
      <c r="DI6" s="589"/>
      <c r="DJ6" s="589"/>
      <c r="DK6" s="589"/>
      <c r="DL6" s="589"/>
      <c r="DM6" s="589"/>
      <c r="DN6" s="589"/>
      <c r="DO6" s="589"/>
      <c r="DP6" s="590"/>
      <c r="DQ6" s="594">
        <v>62042</v>
      </c>
      <c r="DR6" s="589"/>
      <c r="DS6" s="589"/>
      <c r="DT6" s="589"/>
      <c r="DU6" s="589"/>
      <c r="DV6" s="589"/>
      <c r="DW6" s="589"/>
      <c r="DX6" s="589"/>
      <c r="DY6" s="589"/>
      <c r="DZ6" s="589"/>
      <c r="EA6" s="589"/>
      <c r="EB6" s="589"/>
      <c r="EC6" s="620"/>
    </row>
    <row r="7" spans="2:143" ht="11.25" customHeight="1" x14ac:dyDescent="0.15">
      <c r="B7" s="585" t="s">
        <v>217</v>
      </c>
      <c r="C7" s="586"/>
      <c r="D7" s="586"/>
      <c r="E7" s="586"/>
      <c r="F7" s="586"/>
      <c r="G7" s="586"/>
      <c r="H7" s="586"/>
      <c r="I7" s="586"/>
      <c r="J7" s="586"/>
      <c r="K7" s="586"/>
      <c r="L7" s="586"/>
      <c r="M7" s="586"/>
      <c r="N7" s="586"/>
      <c r="O7" s="586"/>
      <c r="P7" s="586"/>
      <c r="Q7" s="587"/>
      <c r="R7" s="588">
        <v>601</v>
      </c>
      <c r="S7" s="589"/>
      <c r="T7" s="589"/>
      <c r="U7" s="589"/>
      <c r="V7" s="589"/>
      <c r="W7" s="589"/>
      <c r="X7" s="589"/>
      <c r="Y7" s="590"/>
      <c r="Z7" s="641">
        <v>0</v>
      </c>
      <c r="AA7" s="641"/>
      <c r="AB7" s="641"/>
      <c r="AC7" s="641"/>
      <c r="AD7" s="642">
        <v>601</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127337</v>
      </c>
      <c r="BH7" s="589"/>
      <c r="BI7" s="589"/>
      <c r="BJ7" s="589"/>
      <c r="BK7" s="589"/>
      <c r="BL7" s="589"/>
      <c r="BM7" s="589"/>
      <c r="BN7" s="590"/>
      <c r="BO7" s="641">
        <v>39</v>
      </c>
      <c r="BP7" s="641"/>
      <c r="BQ7" s="641"/>
      <c r="BR7" s="641"/>
      <c r="BS7" s="642">
        <v>2233</v>
      </c>
      <c r="BT7" s="642"/>
      <c r="BU7" s="642"/>
      <c r="BV7" s="642"/>
      <c r="BW7" s="642"/>
      <c r="BX7" s="642"/>
      <c r="BY7" s="642"/>
      <c r="BZ7" s="642"/>
      <c r="CA7" s="642"/>
      <c r="CB7" s="678"/>
      <c r="CD7" s="621" t="s">
        <v>219</v>
      </c>
      <c r="CE7" s="618"/>
      <c r="CF7" s="618"/>
      <c r="CG7" s="618"/>
      <c r="CH7" s="618"/>
      <c r="CI7" s="618"/>
      <c r="CJ7" s="618"/>
      <c r="CK7" s="618"/>
      <c r="CL7" s="618"/>
      <c r="CM7" s="618"/>
      <c r="CN7" s="618"/>
      <c r="CO7" s="618"/>
      <c r="CP7" s="618"/>
      <c r="CQ7" s="619"/>
      <c r="CR7" s="588">
        <v>802633</v>
      </c>
      <c r="CS7" s="589"/>
      <c r="CT7" s="589"/>
      <c r="CU7" s="589"/>
      <c r="CV7" s="589"/>
      <c r="CW7" s="589"/>
      <c r="CX7" s="589"/>
      <c r="CY7" s="590"/>
      <c r="CZ7" s="641">
        <v>20.6</v>
      </c>
      <c r="DA7" s="641"/>
      <c r="DB7" s="641"/>
      <c r="DC7" s="641"/>
      <c r="DD7" s="594">
        <v>250424</v>
      </c>
      <c r="DE7" s="589"/>
      <c r="DF7" s="589"/>
      <c r="DG7" s="589"/>
      <c r="DH7" s="589"/>
      <c r="DI7" s="589"/>
      <c r="DJ7" s="589"/>
      <c r="DK7" s="589"/>
      <c r="DL7" s="589"/>
      <c r="DM7" s="589"/>
      <c r="DN7" s="589"/>
      <c r="DO7" s="589"/>
      <c r="DP7" s="590"/>
      <c r="DQ7" s="594">
        <v>652274</v>
      </c>
      <c r="DR7" s="589"/>
      <c r="DS7" s="589"/>
      <c r="DT7" s="589"/>
      <c r="DU7" s="589"/>
      <c r="DV7" s="589"/>
      <c r="DW7" s="589"/>
      <c r="DX7" s="589"/>
      <c r="DY7" s="589"/>
      <c r="DZ7" s="589"/>
      <c r="EA7" s="589"/>
      <c r="EB7" s="589"/>
      <c r="EC7" s="620"/>
    </row>
    <row r="8" spans="2:143" ht="11.25" customHeight="1" x14ac:dyDescent="0.15">
      <c r="B8" s="585" t="s">
        <v>220</v>
      </c>
      <c r="C8" s="586"/>
      <c r="D8" s="586"/>
      <c r="E8" s="586"/>
      <c r="F8" s="586"/>
      <c r="G8" s="586"/>
      <c r="H8" s="586"/>
      <c r="I8" s="586"/>
      <c r="J8" s="586"/>
      <c r="K8" s="586"/>
      <c r="L8" s="586"/>
      <c r="M8" s="586"/>
      <c r="N8" s="586"/>
      <c r="O8" s="586"/>
      <c r="P8" s="586"/>
      <c r="Q8" s="587"/>
      <c r="R8" s="588">
        <v>1249</v>
      </c>
      <c r="S8" s="589"/>
      <c r="T8" s="589"/>
      <c r="U8" s="589"/>
      <c r="V8" s="589"/>
      <c r="W8" s="589"/>
      <c r="X8" s="589"/>
      <c r="Y8" s="590"/>
      <c r="Z8" s="641">
        <v>0</v>
      </c>
      <c r="AA8" s="641"/>
      <c r="AB8" s="641"/>
      <c r="AC8" s="641"/>
      <c r="AD8" s="642">
        <v>1249</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3927</v>
      </c>
      <c r="BH8" s="589"/>
      <c r="BI8" s="589"/>
      <c r="BJ8" s="589"/>
      <c r="BK8" s="589"/>
      <c r="BL8" s="589"/>
      <c r="BM8" s="589"/>
      <c r="BN8" s="590"/>
      <c r="BO8" s="641">
        <v>1.2</v>
      </c>
      <c r="BP8" s="641"/>
      <c r="BQ8" s="641"/>
      <c r="BR8" s="641"/>
      <c r="BS8" s="594" t="s">
        <v>112</v>
      </c>
      <c r="BT8" s="589"/>
      <c r="BU8" s="589"/>
      <c r="BV8" s="589"/>
      <c r="BW8" s="589"/>
      <c r="BX8" s="589"/>
      <c r="BY8" s="589"/>
      <c r="BZ8" s="589"/>
      <c r="CA8" s="589"/>
      <c r="CB8" s="620"/>
      <c r="CD8" s="621" t="s">
        <v>222</v>
      </c>
      <c r="CE8" s="618"/>
      <c r="CF8" s="618"/>
      <c r="CG8" s="618"/>
      <c r="CH8" s="618"/>
      <c r="CI8" s="618"/>
      <c r="CJ8" s="618"/>
      <c r="CK8" s="618"/>
      <c r="CL8" s="618"/>
      <c r="CM8" s="618"/>
      <c r="CN8" s="618"/>
      <c r="CO8" s="618"/>
      <c r="CP8" s="618"/>
      <c r="CQ8" s="619"/>
      <c r="CR8" s="588">
        <v>428474</v>
      </c>
      <c r="CS8" s="589"/>
      <c r="CT8" s="589"/>
      <c r="CU8" s="589"/>
      <c r="CV8" s="589"/>
      <c r="CW8" s="589"/>
      <c r="CX8" s="589"/>
      <c r="CY8" s="590"/>
      <c r="CZ8" s="641">
        <v>11</v>
      </c>
      <c r="DA8" s="641"/>
      <c r="DB8" s="641"/>
      <c r="DC8" s="641"/>
      <c r="DD8" s="594" t="s">
        <v>216</v>
      </c>
      <c r="DE8" s="589"/>
      <c r="DF8" s="589"/>
      <c r="DG8" s="589"/>
      <c r="DH8" s="589"/>
      <c r="DI8" s="589"/>
      <c r="DJ8" s="589"/>
      <c r="DK8" s="589"/>
      <c r="DL8" s="589"/>
      <c r="DM8" s="589"/>
      <c r="DN8" s="589"/>
      <c r="DO8" s="589"/>
      <c r="DP8" s="590"/>
      <c r="DQ8" s="594">
        <v>283189</v>
      </c>
      <c r="DR8" s="589"/>
      <c r="DS8" s="589"/>
      <c r="DT8" s="589"/>
      <c r="DU8" s="589"/>
      <c r="DV8" s="589"/>
      <c r="DW8" s="589"/>
      <c r="DX8" s="589"/>
      <c r="DY8" s="589"/>
      <c r="DZ8" s="589"/>
      <c r="EA8" s="589"/>
      <c r="EB8" s="589"/>
      <c r="EC8" s="620"/>
    </row>
    <row r="9" spans="2:143" ht="11.25" customHeight="1" x14ac:dyDescent="0.15">
      <c r="B9" s="585" t="s">
        <v>223</v>
      </c>
      <c r="C9" s="586"/>
      <c r="D9" s="586"/>
      <c r="E9" s="586"/>
      <c r="F9" s="586"/>
      <c r="G9" s="586"/>
      <c r="H9" s="586"/>
      <c r="I9" s="586"/>
      <c r="J9" s="586"/>
      <c r="K9" s="586"/>
      <c r="L9" s="586"/>
      <c r="M9" s="586"/>
      <c r="N9" s="586"/>
      <c r="O9" s="586"/>
      <c r="P9" s="586"/>
      <c r="Q9" s="587"/>
      <c r="R9" s="588">
        <v>666</v>
      </c>
      <c r="S9" s="589"/>
      <c r="T9" s="589"/>
      <c r="U9" s="589"/>
      <c r="V9" s="589"/>
      <c r="W9" s="589"/>
      <c r="X9" s="589"/>
      <c r="Y9" s="590"/>
      <c r="Z9" s="641">
        <v>0</v>
      </c>
      <c r="AA9" s="641"/>
      <c r="AB9" s="641"/>
      <c r="AC9" s="641"/>
      <c r="AD9" s="642">
        <v>666</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109938</v>
      </c>
      <c r="BH9" s="589"/>
      <c r="BI9" s="589"/>
      <c r="BJ9" s="589"/>
      <c r="BK9" s="589"/>
      <c r="BL9" s="589"/>
      <c r="BM9" s="589"/>
      <c r="BN9" s="590"/>
      <c r="BO9" s="641">
        <v>33.700000000000003</v>
      </c>
      <c r="BP9" s="641"/>
      <c r="BQ9" s="641"/>
      <c r="BR9" s="641"/>
      <c r="BS9" s="594" t="s">
        <v>112</v>
      </c>
      <c r="BT9" s="589"/>
      <c r="BU9" s="589"/>
      <c r="BV9" s="589"/>
      <c r="BW9" s="589"/>
      <c r="BX9" s="589"/>
      <c r="BY9" s="589"/>
      <c r="BZ9" s="589"/>
      <c r="CA9" s="589"/>
      <c r="CB9" s="620"/>
      <c r="CD9" s="621" t="s">
        <v>225</v>
      </c>
      <c r="CE9" s="618"/>
      <c r="CF9" s="618"/>
      <c r="CG9" s="618"/>
      <c r="CH9" s="618"/>
      <c r="CI9" s="618"/>
      <c r="CJ9" s="618"/>
      <c r="CK9" s="618"/>
      <c r="CL9" s="618"/>
      <c r="CM9" s="618"/>
      <c r="CN9" s="618"/>
      <c r="CO9" s="618"/>
      <c r="CP9" s="618"/>
      <c r="CQ9" s="619"/>
      <c r="CR9" s="588">
        <v>193883</v>
      </c>
      <c r="CS9" s="589"/>
      <c r="CT9" s="589"/>
      <c r="CU9" s="589"/>
      <c r="CV9" s="589"/>
      <c r="CW9" s="589"/>
      <c r="CX9" s="589"/>
      <c r="CY9" s="590"/>
      <c r="CZ9" s="641">
        <v>5</v>
      </c>
      <c r="DA9" s="641"/>
      <c r="DB9" s="641"/>
      <c r="DC9" s="641"/>
      <c r="DD9" s="594">
        <v>18780</v>
      </c>
      <c r="DE9" s="589"/>
      <c r="DF9" s="589"/>
      <c r="DG9" s="589"/>
      <c r="DH9" s="589"/>
      <c r="DI9" s="589"/>
      <c r="DJ9" s="589"/>
      <c r="DK9" s="589"/>
      <c r="DL9" s="589"/>
      <c r="DM9" s="589"/>
      <c r="DN9" s="589"/>
      <c r="DO9" s="589"/>
      <c r="DP9" s="590"/>
      <c r="DQ9" s="594">
        <v>119395</v>
      </c>
      <c r="DR9" s="589"/>
      <c r="DS9" s="589"/>
      <c r="DT9" s="589"/>
      <c r="DU9" s="589"/>
      <c r="DV9" s="589"/>
      <c r="DW9" s="589"/>
      <c r="DX9" s="589"/>
      <c r="DY9" s="589"/>
      <c r="DZ9" s="589"/>
      <c r="EA9" s="589"/>
      <c r="EB9" s="589"/>
      <c r="EC9" s="620"/>
    </row>
    <row r="10" spans="2:143" ht="11.25" customHeight="1" x14ac:dyDescent="0.15">
      <c r="B10" s="585" t="s">
        <v>226</v>
      </c>
      <c r="C10" s="586"/>
      <c r="D10" s="586"/>
      <c r="E10" s="586"/>
      <c r="F10" s="586"/>
      <c r="G10" s="586"/>
      <c r="H10" s="586"/>
      <c r="I10" s="586"/>
      <c r="J10" s="586"/>
      <c r="K10" s="586"/>
      <c r="L10" s="586"/>
      <c r="M10" s="586"/>
      <c r="N10" s="586"/>
      <c r="O10" s="586"/>
      <c r="P10" s="586"/>
      <c r="Q10" s="587"/>
      <c r="R10" s="588">
        <v>33838</v>
      </c>
      <c r="S10" s="589"/>
      <c r="T10" s="589"/>
      <c r="U10" s="589"/>
      <c r="V10" s="589"/>
      <c r="W10" s="589"/>
      <c r="X10" s="589"/>
      <c r="Y10" s="590"/>
      <c r="Z10" s="641">
        <v>0.9</v>
      </c>
      <c r="AA10" s="641"/>
      <c r="AB10" s="641"/>
      <c r="AC10" s="641"/>
      <c r="AD10" s="642">
        <v>33838</v>
      </c>
      <c r="AE10" s="642"/>
      <c r="AF10" s="642"/>
      <c r="AG10" s="642"/>
      <c r="AH10" s="642"/>
      <c r="AI10" s="642"/>
      <c r="AJ10" s="642"/>
      <c r="AK10" s="642"/>
      <c r="AL10" s="611">
        <v>1.4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9738</v>
      </c>
      <c r="BH10" s="589"/>
      <c r="BI10" s="589"/>
      <c r="BJ10" s="589"/>
      <c r="BK10" s="589"/>
      <c r="BL10" s="589"/>
      <c r="BM10" s="589"/>
      <c r="BN10" s="590"/>
      <c r="BO10" s="641">
        <v>3</v>
      </c>
      <c r="BP10" s="641"/>
      <c r="BQ10" s="641"/>
      <c r="BR10" s="641"/>
      <c r="BS10" s="594">
        <v>1623</v>
      </c>
      <c r="BT10" s="589"/>
      <c r="BU10" s="589"/>
      <c r="BV10" s="589"/>
      <c r="BW10" s="589"/>
      <c r="BX10" s="589"/>
      <c r="BY10" s="589"/>
      <c r="BZ10" s="589"/>
      <c r="CA10" s="589"/>
      <c r="CB10" s="620"/>
      <c r="CD10" s="621" t="s">
        <v>228</v>
      </c>
      <c r="CE10" s="618"/>
      <c r="CF10" s="618"/>
      <c r="CG10" s="618"/>
      <c r="CH10" s="618"/>
      <c r="CI10" s="618"/>
      <c r="CJ10" s="618"/>
      <c r="CK10" s="618"/>
      <c r="CL10" s="618"/>
      <c r="CM10" s="618"/>
      <c r="CN10" s="618"/>
      <c r="CO10" s="618"/>
      <c r="CP10" s="618"/>
      <c r="CQ10" s="619"/>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0"/>
    </row>
    <row r="11" spans="2:143" ht="11.25" customHeight="1" x14ac:dyDescent="0.15">
      <c r="B11" s="585" t="s">
        <v>229</v>
      </c>
      <c r="C11" s="586"/>
      <c r="D11" s="586"/>
      <c r="E11" s="586"/>
      <c r="F11" s="586"/>
      <c r="G11" s="586"/>
      <c r="H11" s="586"/>
      <c r="I11" s="586"/>
      <c r="J11" s="586"/>
      <c r="K11" s="586"/>
      <c r="L11" s="586"/>
      <c r="M11" s="586"/>
      <c r="N11" s="586"/>
      <c r="O11" s="586"/>
      <c r="P11" s="586"/>
      <c r="Q11" s="587"/>
      <c r="R11" s="588">
        <v>18655</v>
      </c>
      <c r="S11" s="589"/>
      <c r="T11" s="589"/>
      <c r="U11" s="589"/>
      <c r="V11" s="589"/>
      <c r="W11" s="589"/>
      <c r="X11" s="589"/>
      <c r="Y11" s="590"/>
      <c r="Z11" s="641">
        <v>0.5</v>
      </c>
      <c r="AA11" s="641"/>
      <c r="AB11" s="641"/>
      <c r="AC11" s="641"/>
      <c r="AD11" s="642">
        <v>18655</v>
      </c>
      <c r="AE11" s="642"/>
      <c r="AF11" s="642"/>
      <c r="AG11" s="642"/>
      <c r="AH11" s="642"/>
      <c r="AI11" s="642"/>
      <c r="AJ11" s="642"/>
      <c r="AK11" s="642"/>
      <c r="AL11" s="611">
        <v>0.8</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3734</v>
      </c>
      <c r="BH11" s="589"/>
      <c r="BI11" s="589"/>
      <c r="BJ11" s="589"/>
      <c r="BK11" s="589"/>
      <c r="BL11" s="589"/>
      <c r="BM11" s="589"/>
      <c r="BN11" s="590"/>
      <c r="BO11" s="641">
        <v>1.1000000000000001</v>
      </c>
      <c r="BP11" s="641"/>
      <c r="BQ11" s="641"/>
      <c r="BR11" s="641"/>
      <c r="BS11" s="594">
        <v>610</v>
      </c>
      <c r="BT11" s="589"/>
      <c r="BU11" s="589"/>
      <c r="BV11" s="589"/>
      <c r="BW11" s="589"/>
      <c r="BX11" s="589"/>
      <c r="BY11" s="589"/>
      <c r="BZ11" s="589"/>
      <c r="CA11" s="589"/>
      <c r="CB11" s="620"/>
      <c r="CD11" s="621" t="s">
        <v>231</v>
      </c>
      <c r="CE11" s="618"/>
      <c r="CF11" s="618"/>
      <c r="CG11" s="618"/>
      <c r="CH11" s="618"/>
      <c r="CI11" s="618"/>
      <c r="CJ11" s="618"/>
      <c r="CK11" s="618"/>
      <c r="CL11" s="618"/>
      <c r="CM11" s="618"/>
      <c r="CN11" s="618"/>
      <c r="CO11" s="618"/>
      <c r="CP11" s="618"/>
      <c r="CQ11" s="619"/>
      <c r="CR11" s="588">
        <v>558362</v>
      </c>
      <c r="CS11" s="589"/>
      <c r="CT11" s="589"/>
      <c r="CU11" s="589"/>
      <c r="CV11" s="589"/>
      <c r="CW11" s="589"/>
      <c r="CX11" s="589"/>
      <c r="CY11" s="590"/>
      <c r="CZ11" s="641">
        <v>14.3</v>
      </c>
      <c r="DA11" s="641"/>
      <c r="DB11" s="641"/>
      <c r="DC11" s="641"/>
      <c r="DD11" s="594">
        <v>210746</v>
      </c>
      <c r="DE11" s="589"/>
      <c r="DF11" s="589"/>
      <c r="DG11" s="589"/>
      <c r="DH11" s="589"/>
      <c r="DI11" s="589"/>
      <c r="DJ11" s="589"/>
      <c r="DK11" s="589"/>
      <c r="DL11" s="589"/>
      <c r="DM11" s="589"/>
      <c r="DN11" s="589"/>
      <c r="DO11" s="589"/>
      <c r="DP11" s="590"/>
      <c r="DQ11" s="594">
        <v>318826</v>
      </c>
      <c r="DR11" s="589"/>
      <c r="DS11" s="589"/>
      <c r="DT11" s="589"/>
      <c r="DU11" s="589"/>
      <c r="DV11" s="589"/>
      <c r="DW11" s="589"/>
      <c r="DX11" s="589"/>
      <c r="DY11" s="589"/>
      <c r="DZ11" s="589"/>
      <c r="EA11" s="589"/>
      <c r="EB11" s="589"/>
      <c r="EC11" s="620"/>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168080</v>
      </c>
      <c r="BH12" s="589"/>
      <c r="BI12" s="589"/>
      <c r="BJ12" s="589"/>
      <c r="BK12" s="589"/>
      <c r="BL12" s="589"/>
      <c r="BM12" s="589"/>
      <c r="BN12" s="590"/>
      <c r="BO12" s="641">
        <v>51.5</v>
      </c>
      <c r="BP12" s="641"/>
      <c r="BQ12" s="641"/>
      <c r="BR12" s="641"/>
      <c r="BS12" s="594" t="s">
        <v>112</v>
      </c>
      <c r="BT12" s="589"/>
      <c r="BU12" s="589"/>
      <c r="BV12" s="589"/>
      <c r="BW12" s="589"/>
      <c r="BX12" s="589"/>
      <c r="BY12" s="589"/>
      <c r="BZ12" s="589"/>
      <c r="CA12" s="589"/>
      <c r="CB12" s="620"/>
      <c r="CD12" s="621" t="s">
        <v>234</v>
      </c>
      <c r="CE12" s="618"/>
      <c r="CF12" s="618"/>
      <c r="CG12" s="618"/>
      <c r="CH12" s="618"/>
      <c r="CI12" s="618"/>
      <c r="CJ12" s="618"/>
      <c r="CK12" s="618"/>
      <c r="CL12" s="618"/>
      <c r="CM12" s="618"/>
      <c r="CN12" s="618"/>
      <c r="CO12" s="618"/>
      <c r="CP12" s="618"/>
      <c r="CQ12" s="619"/>
      <c r="CR12" s="588">
        <v>96246</v>
      </c>
      <c r="CS12" s="589"/>
      <c r="CT12" s="589"/>
      <c r="CU12" s="589"/>
      <c r="CV12" s="589"/>
      <c r="CW12" s="589"/>
      <c r="CX12" s="589"/>
      <c r="CY12" s="590"/>
      <c r="CZ12" s="641">
        <v>2.5</v>
      </c>
      <c r="DA12" s="641"/>
      <c r="DB12" s="641"/>
      <c r="DC12" s="641"/>
      <c r="DD12" s="594">
        <v>5756</v>
      </c>
      <c r="DE12" s="589"/>
      <c r="DF12" s="589"/>
      <c r="DG12" s="589"/>
      <c r="DH12" s="589"/>
      <c r="DI12" s="589"/>
      <c r="DJ12" s="589"/>
      <c r="DK12" s="589"/>
      <c r="DL12" s="589"/>
      <c r="DM12" s="589"/>
      <c r="DN12" s="589"/>
      <c r="DO12" s="589"/>
      <c r="DP12" s="590"/>
      <c r="DQ12" s="594">
        <v>93888</v>
      </c>
      <c r="DR12" s="589"/>
      <c r="DS12" s="589"/>
      <c r="DT12" s="589"/>
      <c r="DU12" s="589"/>
      <c r="DV12" s="589"/>
      <c r="DW12" s="589"/>
      <c r="DX12" s="589"/>
      <c r="DY12" s="589"/>
      <c r="DZ12" s="589"/>
      <c r="EA12" s="589"/>
      <c r="EB12" s="589"/>
      <c r="EC12" s="620"/>
    </row>
    <row r="13" spans="2:143" ht="11.25" customHeight="1" x14ac:dyDescent="0.15">
      <c r="B13" s="585" t="s">
        <v>235</v>
      </c>
      <c r="C13" s="586"/>
      <c r="D13" s="586"/>
      <c r="E13" s="586"/>
      <c r="F13" s="586"/>
      <c r="G13" s="586"/>
      <c r="H13" s="586"/>
      <c r="I13" s="586"/>
      <c r="J13" s="586"/>
      <c r="K13" s="586"/>
      <c r="L13" s="586"/>
      <c r="M13" s="586"/>
      <c r="N13" s="586"/>
      <c r="O13" s="586"/>
      <c r="P13" s="586"/>
      <c r="Q13" s="587"/>
      <c r="R13" s="588">
        <v>10205</v>
      </c>
      <c r="S13" s="589"/>
      <c r="T13" s="589"/>
      <c r="U13" s="589"/>
      <c r="V13" s="589"/>
      <c r="W13" s="589"/>
      <c r="X13" s="589"/>
      <c r="Y13" s="590"/>
      <c r="Z13" s="641">
        <v>0.3</v>
      </c>
      <c r="AA13" s="641"/>
      <c r="AB13" s="641"/>
      <c r="AC13" s="641"/>
      <c r="AD13" s="642">
        <v>10205</v>
      </c>
      <c r="AE13" s="642"/>
      <c r="AF13" s="642"/>
      <c r="AG13" s="642"/>
      <c r="AH13" s="642"/>
      <c r="AI13" s="642"/>
      <c r="AJ13" s="642"/>
      <c r="AK13" s="642"/>
      <c r="AL13" s="611">
        <v>0.4</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166258</v>
      </c>
      <c r="BH13" s="589"/>
      <c r="BI13" s="589"/>
      <c r="BJ13" s="589"/>
      <c r="BK13" s="589"/>
      <c r="BL13" s="589"/>
      <c r="BM13" s="589"/>
      <c r="BN13" s="590"/>
      <c r="BO13" s="641">
        <v>51</v>
      </c>
      <c r="BP13" s="641"/>
      <c r="BQ13" s="641"/>
      <c r="BR13" s="641"/>
      <c r="BS13" s="594" t="s">
        <v>112</v>
      </c>
      <c r="BT13" s="589"/>
      <c r="BU13" s="589"/>
      <c r="BV13" s="589"/>
      <c r="BW13" s="589"/>
      <c r="BX13" s="589"/>
      <c r="BY13" s="589"/>
      <c r="BZ13" s="589"/>
      <c r="CA13" s="589"/>
      <c r="CB13" s="620"/>
      <c r="CD13" s="621" t="s">
        <v>237</v>
      </c>
      <c r="CE13" s="618"/>
      <c r="CF13" s="618"/>
      <c r="CG13" s="618"/>
      <c r="CH13" s="618"/>
      <c r="CI13" s="618"/>
      <c r="CJ13" s="618"/>
      <c r="CK13" s="618"/>
      <c r="CL13" s="618"/>
      <c r="CM13" s="618"/>
      <c r="CN13" s="618"/>
      <c r="CO13" s="618"/>
      <c r="CP13" s="618"/>
      <c r="CQ13" s="619"/>
      <c r="CR13" s="588">
        <v>527867</v>
      </c>
      <c r="CS13" s="589"/>
      <c r="CT13" s="589"/>
      <c r="CU13" s="589"/>
      <c r="CV13" s="589"/>
      <c r="CW13" s="589"/>
      <c r="CX13" s="589"/>
      <c r="CY13" s="590"/>
      <c r="CZ13" s="641">
        <v>13.5</v>
      </c>
      <c r="DA13" s="641"/>
      <c r="DB13" s="641"/>
      <c r="DC13" s="641"/>
      <c r="DD13" s="594">
        <v>421677</v>
      </c>
      <c r="DE13" s="589"/>
      <c r="DF13" s="589"/>
      <c r="DG13" s="589"/>
      <c r="DH13" s="589"/>
      <c r="DI13" s="589"/>
      <c r="DJ13" s="589"/>
      <c r="DK13" s="589"/>
      <c r="DL13" s="589"/>
      <c r="DM13" s="589"/>
      <c r="DN13" s="589"/>
      <c r="DO13" s="589"/>
      <c r="DP13" s="590"/>
      <c r="DQ13" s="594">
        <v>427998</v>
      </c>
      <c r="DR13" s="589"/>
      <c r="DS13" s="589"/>
      <c r="DT13" s="589"/>
      <c r="DU13" s="589"/>
      <c r="DV13" s="589"/>
      <c r="DW13" s="589"/>
      <c r="DX13" s="589"/>
      <c r="DY13" s="589"/>
      <c r="DZ13" s="589"/>
      <c r="EA13" s="589"/>
      <c r="EB13" s="589"/>
      <c r="EC13" s="620"/>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5619</v>
      </c>
      <c r="BH14" s="589"/>
      <c r="BI14" s="589"/>
      <c r="BJ14" s="589"/>
      <c r="BK14" s="589"/>
      <c r="BL14" s="589"/>
      <c r="BM14" s="589"/>
      <c r="BN14" s="590"/>
      <c r="BO14" s="641">
        <v>1.7</v>
      </c>
      <c r="BP14" s="641"/>
      <c r="BQ14" s="641"/>
      <c r="BR14" s="641"/>
      <c r="BS14" s="594" t="s">
        <v>112</v>
      </c>
      <c r="BT14" s="589"/>
      <c r="BU14" s="589"/>
      <c r="BV14" s="589"/>
      <c r="BW14" s="589"/>
      <c r="BX14" s="589"/>
      <c r="BY14" s="589"/>
      <c r="BZ14" s="589"/>
      <c r="CA14" s="589"/>
      <c r="CB14" s="620"/>
      <c r="CD14" s="621" t="s">
        <v>240</v>
      </c>
      <c r="CE14" s="618"/>
      <c r="CF14" s="618"/>
      <c r="CG14" s="618"/>
      <c r="CH14" s="618"/>
      <c r="CI14" s="618"/>
      <c r="CJ14" s="618"/>
      <c r="CK14" s="618"/>
      <c r="CL14" s="618"/>
      <c r="CM14" s="618"/>
      <c r="CN14" s="618"/>
      <c r="CO14" s="618"/>
      <c r="CP14" s="618"/>
      <c r="CQ14" s="619"/>
      <c r="CR14" s="588">
        <v>160020</v>
      </c>
      <c r="CS14" s="589"/>
      <c r="CT14" s="589"/>
      <c r="CU14" s="589"/>
      <c r="CV14" s="589"/>
      <c r="CW14" s="589"/>
      <c r="CX14" s="589"/>
      <c r="CY14" s="590"/>
      <c r="CZ14" s="641">
        <v>4.0999999999999996</v>
      </c>
      <c r="DA14" s="641"/>
      <c r="DB14" s="641"/>
      <c r="DC14" s="641"/>
      <c r="DD14" s="594" t="s">
        <v>112</v>
      </c>
      <c r="DE14" s="589"/>
      <c r="DF14" s="589"/>
      <c r="DG14" s="589"/>
      <c r="DH14" s="589"/>
      <c r="DI14" s="589"/>
      <c r="DJ14" s="589"/>
      <c r="DK14" s="589"/>
      <c r="DL14" s="589"/>
      <c r="DM14" s="589"/>
      <c r="DN14" s="589"/>
      <c r="DO14" s="589"/>
      <c r="DP14" s="590"/>
      <c r="DQ14" s="594">
        <v>157649</v>
      </c>
      <c r="DR14" s="589"/>
      <c r="DS14" s="589"/>
      <c r="DT14" s="589"/>
      <c r="DU14" s="589"/>
      <c r="DV14" s="589"/>
      <c r="DW14" s="589"/>
      <c r="DX14" s="589"/>
      <c r="DY14" s="589"/>
      <c r="DZ14" s="589"/>
      <c r="EA14" s="589"/>
      <c r="EB14" s="589"/>
      <c r="EC14" s="620"/>
    </row>
    <row r="15" spans="2:143" ht="11.25" customHeight="1" x14ac:dyDescent="0.15">
      <c r="B15" s="585" t="s">
        <v>241</v>
      </c>
      <c r="C15" s="586"/>
      <c r="D15" s="586"/>
      <c r="E15" s="586"/>
      <c r="F15" s="586"/>
      <c r="G15" s="586"/>
      <c r="H15" s="586"/>
      <c r="I15" s="586"/>
      <c r="J15" s="586"/>
      <c r="K15" s="586"/>
      <c r="L15" s="586"/>
      <c r="M15" s="586"/>
      <c r="N15" s="586"/>
      <c r="O15" s="586"/>
      <c r="P15" s="586"/>
      <c r="Q15" s="587"/>
      <c r="R15" s="588">
        <v>907</v>
      </c>
      <c r="S15" s="589"/>
      <c r="T15" s="589"/>
      <c r="U15" s="589"/>
      <c r="V15" s="589"/>
      <c r="W15" s="589"/>
      <c r="X15" s="589"/>
      <c r="Y15" s="590"/>
      <c r="Z15" s="641">
        <v>0</v>
      </c>
      <c r="AA15" s="641"/>
      <c r="AB15" s="641"/>
      <c r="AC15" s="641"/>
      <c r="AD15" s="642">
        <v>907</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20763</v>
      </c>
      <c r="BH15" s="589"/>
      <c r="BI15" s="589"/>
      <c r="BJ15" s="589"/>
      <c r="BK15" s="589"/>
      <c r="BL15" s="589"/>
      <c r="BM15" s="589"/>
      <c r="BN15" s="590"/>
      <c r="BO15" s="641">
        <v>6.4</v>
      </c>
      <c r="BP15" s="641"/>
      <c r="BQ15" s="641"/>
      <c r="BR15" s="641"/>
      <c r="BS15" s="594" t="s">
        <v>112</v>
      </c>
      <c r="BT15" s="589"/>
      <c r="BU15" s="589"/>
      <c r="BV15" s="589"/>
      <c r="BW15" s="589"/>
      <c r="BX15" s="589"/>
      <c r="BY15" s="589"/>
      <c r="BZ15" s="589"/>
      <c r="CA15" s="589"/>
      <c r="CB15" s="620"/>
      <c r="CD15" s="621" t="s">
        <v>243</v>
      </c>
      <c r="CE15" s="618"/>
      <c r="CF15" s="618"/>
      <c r="CG15" s="618"/>
      <c r="CH15" s="618"/>
      <c r="CI15" s="618"/>
      <c r="CJ15" s="618"/>
      <c r="CK15" s="618"/>
      <c r="CL15" s="618"/>
      <c r="CM15" s="618"/>
      <c r="CN15" s="618"/>
      <c r="CO15" s="618"/>
      <c r="CP15" s="618"/>
      <c r="CQ15" s="619"/>
      <c r="CR15" s="588">
        <v>479952</v>
      </c>
      <c r="CS15" s="589"/>
      <c r="CT15" s="589"/>
      <c r="CU15" s="589"/>
      <c r="CV15" s="589"/>
      <c r="CW15" s="589"/>
      <c r="CX15" s="589"/>
      <c r="CY15" s="590"/>
      <c r="CZ15" s="641">
        <v>12.3</v>
      </c>
      <c r="DA15" s="641"/>
      <c r="DB15" s="641"/>
      <c r="DC15" s="641"/>
      <c r="DD15" s="594">
        <v>195524</v>
      </c>
      <c r="DE15" s="589"/>
      <c r="DF15" s="589"/>
      <c r="DG15" s="589"/>
      <c r="DH15" s="589"/>
      <c r="DI15" s="589"/>
      <c r="DJ15" s="589"/>
      <c r="DK15" s="589"/>
      <c r="DL15" s="589"/>
      <c r="DM15" s="589"/>
      <c r="DN15" s="589"/>
      <c r="DO15" s="589"/>
      <c r="DP15" s="590"/>
      <c r="DQ15" s="594">
        <v>349820</v>
      </c>
      <c r="DR15" s="589"/>
      <c r="DS15" s="589"/>
      <c r="DT15" s="589"/>
      <c r="DU15" s="589"/>
      <c r="DV15" s="589"/>
      <c r="DW15" s="589"/>
      <c r="DX15" s="589"/>
      <c r="DY15" s="589"/>
      <c r="DZ15" s="589"/>
      <c r="EA15" s="589"/>
      <c r="EB15" s="589"/>
      <c r="EC15" s="620"/>
    </row>
    <row r="16" spans="2:143" ht="11.25" customHeight="1" x14ac:dyDescent="0.15">
      <c r="B16" s="585" t="s">
        <v>244</v>
      </c>
      <c r="C16" s="586"/>
      <c r="D16" s="586"/>
      <c r="E16" s="586"/>
      <c r="F16" s="586"/>
      <c r="G16" s="586"/>
      <c r="H16" s="586"/>
      <c r="I16" s="586"/>
      <c r="J16" s="586"/>
      <c r="K16" s="586"/>
      <c r="L16" s="586"/>
      <c r="M16" s="586"/>
      <c r="N16" s="586"/>
      <c r="O16" s="586"/>
      <c r="P16" s="586"/>
      <c r="Q16" s="587"/>
      <c r="R16" s="588">
        <v>2129056</v>
      </c>
      <c r="S16" s="589"/>
      <c r="T16" s="589"/>
      <c r="U16" s="589"/>
      <c r="V16" s="589"/>
      <c r="W16" s="589"/>
      <c r="X16" s="589"/>
      <c r="Y16" s="590"/>
      <c r="Z16" s="641">
        <v>53.9</v>
      </c>
      <c r="AA16" s="641"/>
      <c r="AB16" s="641"/>
      <c r="AC16" s="641"/>
      <c r="AD16" s="642">
        <v>1994669</v>
      </c>
      <c r="AE16" s="642"/>
      <c r="AF16" s="642"/>
      <c r="AG16" s="642"/>
      <c r="AH16" s="642"/>
      <c r="AI16" s="642"/>
      <c r="AJ16" s="642"/>
      <c r="AK16" s="642"/>
      <c r="AL16" s="611">
        <v>80.5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246</v>
      </c>
      <c r="CE16" s="618"/>
      <c r="CF16" s="618"/>
      <c r="CG16" s="618"/>
      <c r="CH16" s="618"/>
      <c r="CI16" s="618"/>
      <c r="CJ16" s="618"/>
      <c r="CK16" s="618"/>
      <c r="CL16" s="618"/>
      <c r="CM16" s="618"/>
      <c r="CN16" s="618"/>
      <c r="CO16" s="618"/>
      <c r="CP16" s="618"/>
      <c r="CQ16" s="619"/>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0"/>
    </row>
    <row r="17" spans="2:133" ht="11.25" customHeight="1" x14ac:dyDescent="0.15">
      <c r="B17" s="585" t="s">
        <v>247</v>
      </c>
      <c r="C17" s="586"/>
      <c r="D17" s="586"/>
      <c r="E17" s="586"/>
      <c r="F17" s="586"/>
      <c r="G17" s="586"/>
      <c r="H17" s="586"/>
      <c r="I17" s="586"/>
      <c r="J17" s="586"/>
      <c r="K17" s="586"/>
      <c r="L17" s="586"/>
      <c r="M17" s="586"/>
      <c r="N17" s="586"/>
      <c r="O17" s="586"/>
      <c r="P17" s="586"/>
      <c r="Q17" s="587"/>
      <c r="R17" s="588">
        <v>1994669</v>
      </c>
      <c r="S17" s="589"/>
      <c r="T17" s="589"/>
      <c r="U17" s="589"/>
      <c r="V17" s="589"/>
      <c r="W17" s="589"/>
      <c r="X17" s="589"/>
      <c r="Y17" s="590"/>
      <c r="Z17" s="641">
        <v>50.5</v>
      </c>
      <c r="AA17" s="641"/>
      <c r="AB17" s="641"/>
      <c r="AC17" s="641"/>
      <c r="AD17" s="642">
        <v>1994669</v>
      </c>
      <c r="AE17" s="642"/>
      <c r="AF17" s="642"/>
      <c r="AG17" s="642"/>
      <c r="AH17" s="642"/>
      <c r="AI17" s="642"/>
      <c r="AJ17" s="642"/>
      <c r="AK17" s="642"/>
      <c r="AL17" s="611">
        <v>80.5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249</v>
      </c>
      <c r="CE17" s="618"/>
      <c r="CF17" s="618"/>
      <c r="CG17" s="618"/>
      <c r="CH17" s="618"/>
      <c r="CI17" s="618"/>
      <c r="CJ17" s="618"/>
      <c r="CK17" s="618"/>
      <c r="CL17" s="618"/>
      <c r="CM17" s="618"/>
      <c r="CN17" s="618"/>
      <c r="CO17" s="618"/>
      <c r="CP17" s="618"/>
      <c r="CQ17" s="619"/>
      <c r="CR17" s="588">
        <v>590008</v>
      </c>
      <c r="CS17" s="589"/>
      <c r="CT17" s="589"/>
      <c r="CU17" s="589"/>
      <c r="CV17" s="589"/>
      <c r="CW17" s="589"/>
      <c r="CX17" s="589"/>
      <c r="CY17" s="590"/>
      <c r="CZ17" s="641">
        <v>15.1</v>
      </c>
      <c r="DA17" s="641"/>
      <c r="DB17" s="641"/>
      <c r="DC17" s="641"/>
      <c r="DD17" s="594" t="s">
        <v>112</v>
      </c>
      <c r="DE17" s="589"/>
      <c r="DF17" s="589"/>
      <c r="DG17" s="589"/>
      <c r="DH17" s="589"/>
      <c r="DI17" s="589"/>
      <c r="DJ17" s="589"/>
      <c r="DK17" s="589"/>
      <c r="DL17" s="589"/>
      <c r="DM17" s="589"/>
      <c r="DN17" s="589"/>
      <c r="DO17" s="589"/>
      <c r="DP17" s="590"/>
      <c r="DQ17" s="594">
        <v>588566</v>
      </c>
      <c r="DR17" s="589"/>
      <c r="DS17" s="589"/>
      <c r="DT17" s="589"/>
      <c r="DU17" s="589"/>
      <c r="DV17" s="589"/>
      <c r="DW17" s="589"/>
      <c r="DX17" s="589"/>
      <c r="DY17" s="589"/>
      <c r="DZ17" s="589"/>
      <c r="EA17" s="589"/>
      <c r="EB17" s="589"/>
      <c r="EC17" s="620"/>
    </row>
    <row r="18" spans="2:133" ht="11.25" customHeight="1" x14ac:dyDescent="0.15">
      <c r="B18" s="585" t="s">
        <v>250</v>
      </c>
      <c r="C18" s="586"/>
      <c r="D18" s="586"/>
      <c r="E18" s="586"/>
      <c r="F18" s="586"/>
      <c r="G18" s="586"/>
      <c r="H18" s="586"/>
      <c r="I18" s="586"/>
      <c r="J18" s="586"/>
      <c r="K18" s="586"/>
      <c r="L18" s="586"/>
      <c r="M18" s="586"/>
      <c r="N18" s="586"/>
      <c r="O18" s="586"/>
      <c r="P18" s="586"/>
      <c r="Q18" s="587"/>
      <c r="R18" s="588">
        <v>134377</v>
      </c>
      <c r="S18" s="589"/>
      <c r="T18" s="589"/>
      <c r="U18" s="589"/>
      <c r="V18" s="589"/>
      <c r="W18" s="589"/>
      <c r="X18" s="589"/>
      <c r="Y18" s="590"/>
      <c r="Z18" s="641">
        <v>3.4</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252</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x14ac:dyDescent="0.15">
      <c r="B19" s="585" t="s">
        <v>253</v>
      </c>
      <c r="C19" s="586"/>
      <c r="D19" s="586"/>
      <c r="E19" s="586"/>
      <c r="F19" s="586"/>
      <c r="G19" s="586"/>
      <c r="H19" s="586"/>
      <c r="I19" s="586"/>
      <c r="J19" s="586"/>
      <c r="K19" s="586"/>
      <c r="L19" s="586"/>
      <c r="M19" s="586"/>
      <c r="N19" s="586"/>
      <c r="O19" s="586"/>
      <c r="P19" s="586"/>
      <c r="Q19" s="587"/>
      <c r="R19" s="588">
        <v>10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4452</v>
      </c>
      <c r="BH19" s="589"/>
      <c r="BI19" s="589"/>
      <c r="BJ19" s="589"/>
      <c r="BK19" s="589"/>
      <c r="BL19" s="589"/>
      <c r="BM19" s="589"/>
      <c r="BN19" s="590"/>
      <c r="BO19" s="641">
        <v>1.4</v>
      </c>
      <c r="BP19" s="641"/>
      <c r="BQ19" s="641"/>
      <c r="BR19" s="641"/>
      <c r="BS19" s="594" t="s">
        <v>112</v>
      </c>
      <c r="BT19" s="589"/>
      <c r="BU19" s="589"/>
      <c r="BV19" s="589"/>
      <c r="BW19" s="589"/>
      <c r="BX19" s="589"/>
      <c r="BY19" s="589"/>
      <c r="BZ19" s="589"/>
      <c r="CA19" s="589"/>
      <c r="CB19" s="620"/>
      <c r="CD19" s="621" t="s">
        <v>255</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256</v>
      </c>
      <c r="C20" s="586"/>
      <c r="D20" s="586"/>
      <c r="E20" s="586"/>
      <c r="F20" s="586"/>
      <c r="G20" s="586"/>
      <c r="H20" s="586"/>
      <c r="I20" s="586"/>
      <c r="J20" s="586"/>
      <c r="K20" s="586"/>
      <c r="L20" s="586"/>
      <c r="M20" s="586"/>
      <c r="N20" s="586"/>
      <c r="O20" s="586"/>
      <c r="P20" s="586"/>
      <c r="Q20" s="587"/>
      <c r="R20" s="588">
        <v>2604327</v>
      </c>
      <c r="S20" s="589"/>
      <c r="T20" s="589"/>
      <c r="U20" s="589"/>
      <c r="V20" s="589"/>
      <c r="W20" s="589"/>
      <c r="X20" s="589"/>
      <c r="Y20" s="590"/>
      <c r="Z20" s="641">
        <v>65.900000000000006</v>
      </c>
      <c r="AA20" s="641"/>
      <c r="AB20" s="641"/>
      <c r="AC20" s="641"/>
      <c r="AD20" s="642">
        <v>2469940</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4452</v>
      </c>
      <c r="BH20" s="589"/>
      <c r="BI20" s="589"/>
      <c r="BJ20" s="589"/>
      <c r="BK20" s="589"/>
      <c r="BL20" s="589"/>
      <c r="BM20" s="589"/>
      <c r="BN20" s="590"/>
      <c r="BO20" s="641">
        <v>1.4</v>
      </c>
      <c r="BP20" s="641"/>
      <c r="BQ20" s="641"/>
      <c r="BR20" s="641"/>
      <c r="BS20" s="594" t="s">
        <v>112</v>
      </c>
      <c r="BT20" s="589"/>
      <c r="BU20" s="589"/>
      <c r="BV20" s="589"/>
      <c r="BW20" s="589"/>
      <c r="BX20" s="589"/>
      <c r="BY20" s="589"/>
      <c r="BZ20" s="589"/>
      <c r="CA20" s="589"/>
      <c r="CB20" s="620"/>
      <c r="CD20" s="621" t="s">
        <v>258</v>
      </c>
      <c r="CE20" s="618"/>
      <c r="CF20" s="618"/>
      <c r="CG20" s="618"/>
      <c r="CH20" s="618"/>
      <c r="CI20" s="618"/>
      <c r="CJ20" s="618"/>
      <c r="CK20" s="618"/>
      <c r="CL20" s="618"/>
      <c r="CM20" s="618"/>
      <c r="CN20" s="618"/>
      <c r="CO20" s="618"/>
      <c r="CP20" s="618"/>
      <c r="CQ20" s="619"/>
      <c r="CR20" s="588">
        <v>3899487</v>
      </c>
      <c r="CS20" s="589"/>
      <c r="CT20" s="589"/>
      <c r="CU20" s="589"/>
      <c r="CV20" s="589"/>
      <c r="CW20" s="589"/>
      <c r="CX20" s="589"/>
      <c r="CY20" s="590"/>
      <c r="CZ20" s="641">
        <v>100</v>
      </c>
      <c r="DA20" s="641"/>
      <c r="DB20" s="641"/>
      <c r="DC20" s="641"/>
      <c r="DD20" s="594">
        <v>1102907</v>
      </c>
      <c r="DE20" s="589"/>
      <c r="DF20" s="589"/>
      <c r="DG20" s="589"/>
      <c r="DH20" s="589"/>
      <c r="DI20" s="589"/>
      <c r="DJ20" s="589"/>
      <c r="DK20" s="589"/>
      <c r="DL20" s="589"/>
      <c r="DM20" s="589"/>
      <c r="DN20" s="589"/>
      <c r="DO20" s="589"/>
      <c r="DP20" s="590"/>
      <c r="DQ20" s="594">
        <v>3053647</v>
      </c>
      <c r="DR20" s="589"/>
      <c r="DS20" s="589"/>
      <c r="DT20" s="589"/>
      <c r="DU20" s="589"/>
      <c r="DV20" s="589"/>
      <c r="DW20" s="589"/>
      <c r="DX20" s="589"/>
      <c r="DY20" s="589"/>
      <c r="DZ20" s="589"/>
      <c r="EA20" s="589"/>
      <c r="EB20" s="589"/>
      <c r="EC20" s="620"/>
    </row>
    <row r="21" spans="2:133" ht="11.25" customHeight="1" x14ac:dyDescent="0.15">
      <c r="B21" s="585" t="s">
        <v>259</v>
      </c>
      <c r="C21" s="586"/>
      <c r="D21" s="586"/>
      <c r="E21" s="586"/>
      <c r="F21" s="586"/>
      <c r="G21" s="586"/>
      <c r="H21" s="586"/>
      <c r="I21" s="586"/>
      <c r="J21" s="586"/>
      <c r="K21" s="586"/>
      <c r="L21" s="586"/>
      <c r="M21" s="586"/>
      <c r="N21" s="586"/>
      <c r="O21" s="586"/>
      <c r="P21" s="586"/>
      <c r="Q21" s="587"/>
      <c r="R21" s="588">
        <v>687</v>
      </c>
      <c r="S21" s="589"/>
      <c r="T21" s="589"/>
      <c r="U21" s="589"/>
      <c r="V21" s="589"/>
      <c r="W21" s="589"/>
      <c r="X21" s="589"/>
      <c r="Y21" s="590"/>
      <c r="Z21" s="641">
        <v>0</v>
      </c>
      <c r="AA21" s="641"/>
      <c r="AB21" s="641"/>
      <c r="AC21" s="641"/>
      <c r="AD21" s="642">
        <v>687</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4452</v>
      </c>
      <c r="BH21" s="589"/>
      <c r="BI21" s="589"/>
      <c r="BJ21" s="589"/>
      <c r="BK21" s="589"/>
      <c r="BL21" s="589"/>
      <c r="BM21" s="589"/>
      <c r="BN21" s="590"/>
      <c r="BO21" s="641">
        <v>1.4</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261</v>
      </c>
      <c r="C22" s="586"/>
      <c r="D22" s="586"/>
      <c r="E22" s="586"/>
      <c r="F22" s="586"/>
      <c r="G22" s="586"/>
      <c r="H22" s="586"/>
      <c r="I22" s="586"/>
      <c r="J22" s="586"/>
      <c r="K22" s="586"/>
      <c r="L22" s="586"/>
      <c r="M22" s="586"/>
      <c r="N22" s="586"/>
      <c r="O22" s="586"/>
      <c r="P22" s="586"/>
      <c r="Q22" s="587"/>
      <c r="R22" s="588">
        <v>18397</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80530</v>
      </c>
      <c r="S23" s="589"/>
      <c r="T23" s="589"/>
      <c r="U23" s="589"/>
      <c r="V23" s="589"/>
      <c r="W23" s="589"/>
      <c r="X23" s="589"/>
      <c r="Y23" s="590"/>
      <c r="Z23" s="641">
        <v>2</v>
      </c>
      <c r="AA23" s="641"/>
      <c r="AB23" s="641"/>
      <c r="AC23" s="641"/>
      <c r="AD23" s="642">
        <v>3327</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8469</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273</v>
      </c>
      <c r="CE24" s="646"/>
      <c r="CF24" s="646"/>
      <c r="CG24" s="646"/>
      <c r="CH24" s="646"/>
      <c r="CI24" s="646"/>
      <c r="CJ24" s="646"/>
      <c r="CK24" s="646"/>
      <c r="CL24" s="646"/>
      <c r="CM24" s="646"/>
      <c r="CN24" s="646"/>
      <c r="CO24" s="646"/>
      <c r="CP24" s="646"/>
      <c r="CQ24" s="647"/>
      <c r="CR24" s="638">
        <v>1320859</v>
      </c>
      <c r="CS24" s="639"/>
      <c r="CT24" s="639"/>
      <c r="CU24" s="639"/>
      <c r="CV24" s="639"/>
      <c r="CW24" s="639"/>
      <c r="CX24" s="639"/>
      <c r="CY24" s="686"/>
      <c r="CZ24" s="690">
        <v>33.9</v>
      </c>
      <c r="DA24" s="691"/>
      <c r="DB24" s="691"/>
      <c r="DC24" s="692"/>
      <c r="DD24" s="685">
        <v>1190028</v>
      </c>
      <c r="DE24" s="639"/>
      <c r="DF24" s="639"/>
      <c r="DG24" s="639"/>
      <c r="DH24" s="639"/>
      <c r="DI24" s="639"/>
      <c r="DJ24" s="639"/>
      <c r="DK24" s="686"/>
      <c r="DL24" s="685">
        <v>1183982</v>
      </c>
      <c r="DM24" s="639"/>
      <c r="DN24" s="639"/>
      <c r="DO24" s="639"/>
      <c r="DP24" s="639"/>
      <c r="DQ24" s="639"/>
      <c r="DR24" s="639"/>
      <c r="DS24" s="639"/>
      <c r="DT24" s="639"/>
      <c r="DU24" s="639"/>
      <c r="DV24" s="686"/>
      <c r="DW24" s="687">
        <v>45.3</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241098</v>
      </c>
      <c r="S25" s="589"/>
      <c r="T25" s="589"/>
      <c r="U25" s="589"/>
      <c r="V25" s="589"/>
      <c r="W25" s="589"/>
      <c r="X25" s="589"/>
      <c r="Y25" s="590"/>
      <c r="Z25" s="641">
        <v>6.1</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276</v>
      </c>
      <c r="CE25" s="618"/>
      <c r="CF25" s="618"/>
      <c r="CG25" s="618"/>
      <c r="CH25" s="618"/>
      <c r="CI25" s="618"/>
      <c r="CJ25" s="618"/>
      <c r="CK25" s="618"/>
      <c r="CL25" s="618"/>
      <c r="CM25" s="618"/>
      <c r="CN25" s="618"/>
      <c r="CO25" s="618"/>
      <c r="CP25" s="618"/>
      <c r="CQ25" s="619"/>
      <c r="CR25" s="588">
        <v>574627</v>
      </c>
      <c r="CS25" s="607"/>
      <c r="CT25" s="607"/>
      <c r="CU25" s="607"/>
      <c r="CV25" s="607"/>
      <c r="CW25" s="607"/>
      <c r="CX25" s="607"/>
      <c r="CY25" s="608"/>
      <c r="CZ25" s="591">
        <v>14.7</v>
      </c>
      <c r="DA25" s="609"/>
      <c r="DB25" s="609"/>
      <c r="DC25" s="610"/>
      <c r="DD25" s="594">
        <v>533548</v>
      </c>
      <c r="DE25" s="607"/>
      <c r="DF25" s="607"/>
      <c r="DG25" s="607"/>
      <c r="DH25" s="607"/>
      <c r="DI25" s="607"/>
      <c r="DJ25" s="607"/>
      <c r="DK25" s="608"/>
      <c r="DL25" s="594">
        <v>530531</v>
      </c>
      <c r="DM25" s="607"/>
      <c r="DN25" s="607"/>
      <c r="DO25" s="607"/>
      <c r="DP25" s="607"/>
      <c r="DQ25" s="607"/>
      <c r="DR25" s="607"/>
      <c r="DS25" s="607"/>
      <c r="DT25" s="607"/>
      <c r="DU25" s="607"/>
      <c r="DV25" s="608"/>
      <c r="DW25" s="611">
        <v>20.3</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279</v>
      </c>
      <c r="CE26" s="618"/>
      <c r="CF26" s="618"/>
      <c r="CG26" s="618"/>
      <c r="CH26" s="618"/>
      <c r="CI26" s="618"/>
      <c r="CJ26" s="618"/>
      <c r="CK26" s="618"/>
      <c r="CL26" s="618"/>
      <c r="CM26" s="618"/>
      <c r="CN26" s="618"/>
      <c r="CO26" s="618"/>
      <c r="CP26" s="618"/>
      <c r="CQ26" s="619"/>
      <c r="CR26" s="588">
        <v>350733</v>
      </c>
      <c r="CS26" s="589"/>
      <c r="CT26" s="589"/>
      <c r="CU26" s="589"/>
      <c r="CV26" s="589"/>
      <c r="CW26" s="589"/>
      <c r="CX26" s="589"/>
      <c r="CY26" s="590"/>
      <c r="CZ26" s="591">
        <v>9</v>
      </c>
      <c r="DA26" s="609"/>
      <c r="DB26" s="609"/>
      <c r="DC26" s="610"/>
      <c r="DD26" s="594">
        <v>313798</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240291</v>
      </c>
      <c r="S27" s="589"/>
      <c r="T27" s="589"/>
      <c r="U27" s="589"/>
      <c r="V27" s="589"/>
      <c r="W27" s="589"/>
      <c r="X27" s="589"/>
      <c r="Y27" s="590"/>
      <c r="Z27" s="641">
        <v>6.1</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326251</v>
      </c>
      <c r="BH27" s="589"/>
      <c r="BI27" s="589"/>
      <c r="BJ27" s="589"/>
      <c r="BK27" s="589"/>
      <c r="BL27" s="589"/>
      <c r="BM27" s="589"/>
      <c r="BN27" s="590"/>
      <c r="BO27" s="641">
        <v>100</v>
      </c>
      <c r="BP27" s="641"/>
      <c r="BQ27" s="641"/>
      <c r="BR27" s="641"/>
      <c r="BS27" s="594">
        <v>2233</v>
      </c>
      <c r="BT27" s="589"/>
      <c r="BU27" s="589"/>
      <c r="BV27" s="589"/>
      <c r="BW27" s="589"/>
      <c r="BX27" s="589"/>
      <c r="BY27" s="589"/>
      <c r="BZ27" s="589"/>
      <c r="CA27" s="589"/>
      <c r="CB27" s="620"/>
      <c r="CD27" s="621" t="s">
        <v>282</v>
      </c>
      <c r="CE27" s="618"/>
      <c r="CF27" s="618"/>
      <c r="CG27" s="618"/>
      <c r="CH27" s="618"/>
      <c r="CI27" s="618"/>
      <c r="CJ27" s="618"/>
      <c r="CK27" s="618"/>
      <c r="CL27" s="618"/>
      <c r="CM27" s="618"/>
      <c r="CN27" s="618"/>
      <c r="CO27" s="618"/>
      <c r="CP27" s="618"/>
      <c r="CQ27" s="619"/>
      <c r="CR27" s="588">
        <v>156224</v>
      </c>
      <c r="CS27" s="607"/>
      <c r="CT27" s="607"/>
      <c r="CU27" s="607"/>
      <c r="CV27" s="607"/>
      <c r="CW27" s="607"/>
      <c r="CX27" s="607"/>
      <c r="CY27" s="608"/>
      <c r="CZ27" s="591">
        <v>4</v>
      </c>
      <c r="DA27" s="609"/>
      <c r="DB27" s="609"/>
      <c r="DC27" s="610"/>
      <c r="DD27" s="594">
        <v>67914</v>
      </c>
      <c r="DE27" s="607"/>
      <c r="DF27" s="607"/>
      <c r="DG27" s="607"/>
      <c r="DH27" s="607"/>
      <c r="DI27" s="607"/>
      <c r="DJ27" s="607"/>
      <c r="DK27" s="608"/>
      <c r="DL27" s="594">
        <v>64885</v>
      </c>
      <c r="DM27" s="607"/>
      <c r="DN27" s="607"/>
      <c r="DO27" s="607"/>
      <c r="DP27" s="607"/>
      <c r="DQ27" s="607"/>
      <c r="DR27" s="607"/>
      <c r="DS27" s="607"/>
      <c r="DT27" s="607"/>
      <c r="DU27" s="607"/>
      <c r="DV27" s="608"/>
      <c r="DW27" s="611">
        <v>2.5</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51876</v>
      </c>
      <c r="S28" s="589"/>
      <c r="T28" s="589"/>
      <c r="U28" s="589"/>
      <c r="V28" s="589"/>
      <c r="W28" s="589"/>
      <c r="X28" s="589"/>
      <c r="Y28" s="590"/>
      <c r="Z28" s="641">
        <v>1.3</v>
      </c>
      <c r="AA28" s="641"/>
      <c r="AB28" s="641"/>
      <c r="AC28" s="641"/>
      <c r="AD28" s="642">
        <v>4698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284</v>
      </c>
      <c r="CE28" s="618"/>
      <c r="CF28" s="618"/>
      <c r="CG28" s="618"/>
      <c r="CH28" s="618"/>
      <c r="CI28" s="618"/>
      <c r="CJ28" s="618"/>
      <c r="CK28" s="618"/>
      <c r="CL28" s="618"/>
      <c r="CM28" s="618"/>
      <c r="CN28" s="618"/>
      <c r="CO28" s="618"/>
      <c r="CP28" s="618"/>
      <c r="CQ28" s="619"/>
      <c r="CR28" s="588">
        <v>590008</v>
      </c>
      <c r="CS28" s="589"/>
      <c r="CT28" s="589"/>
      <c r="CU28" s="589"/>
      <c r="CV28" s="589"/>
      <c r="CW28" s="589"/>
      <c r="CX28" s="589"/>
      <c r="CY28" s="590"/>
      <c r="CZ28" s="591">
        <v>15.1</v>
      </c>
      <c r="DA28" s="609"/>
      <c r="DB28" s="609"/>
      <c r="DC28" s="610"/>
      <c r="DD28" s="594">
        <v>588566</v>
      </c>
      <c r="DE28" s="589"/>
      <c r="DF28" s="589"/>
      <c r="DG28" s="589"/>
      <c r="DH28" s="589"/>
      <c r="DI28" s="589"/>
      <c r="DJ28" s="589"/>
      <c r="DK28" s="590"/>
      <c r="DL28" s="594">
        <v>588566</v>
      </c>
      <c r="DM28" s="589"/>
      <c r="DN28" s="589"/>
      <c r="DO28" s="589"/>
      <c r="DP28" s="589"/>
      <c r="DQ28" s="589"/>
      <c r="DR28" s="589"/>
      <c r="DS28" s="589"/>
      <c r="DT28" s="589"/>
      <c r="DU28" s="589"/>
      <c r="DV28" s="590"/>
      <c r="DW28" s="611">
        <v>22.5</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13300</v>
      </c>
      <c r="S29" s="589"/>
      <c r="T29" s="589"/>
      <c r="U29" s="589"/>
      <c r="V29" s="589"/>
      <c r="W29" s="589"/>
      <c r="X29" s="589"/>
      <c r="Y29" s="590"/>
      <c r="Z29" s="641">
        <v>0.3</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1" t="s">
        <v>289</v>
      </c>
      <c r="CG29" s="618"/>
      <c r="CH29" s="618"/>
      <c r="CI29" s="618"/>
      <c r="CJ29" s="618"/>
      <c r="CK29" s="618"/>
      <c r="CL29" s="618"/>
      <c r="CM29" s="618"/>
      <c r="CN29" s="618"/>
      <c r="CO29" s="618"/>
      <c r="CP29" s="618"/>
      <c r="CQ29" s="619"/>
      <c r="CR29" s="588">
        <v>589659</v>
      </c>
      <c r="CS29" s="607"/>
      <c r="CT29" s="607"/>
      <c r="CU29" s="607"/>
      <c r="CV29" s="607"/>
      <c r="CW29" s="607"/>
      <c r="CX29" s="607"/>
      <c r="CY29" s="608"/>
      <c r="CZ29" s="591">
        <v>15.1</v>
      </c>
      <c r="DA29" s="609"/>
      <c r="DB29" s="609"/>
      <c r="DC29" s="610"/>
      <c r="DD29" s="594">
        <v>588217</v>
      </c>
      <c r="DE29" s="607"/>
      <c r="DF29" s="607"/>
      <c r="DG29" s="607"/>
      <c r="DH29" s="607"/>
      <c r="DI29" s="607"/>
      <c r="DJ29" s="607"/>
      <c r="DK29" s="608"/>
      <c r="DL29" s="594">
        <v>588217</v>
      </c>
      <c r="DM29" s="607"/>
      <c r="DN29" s="607"/>
      <c r="DO29" s="607"/>
      <c r="DP29" s="607"/>
      <c r="DQ29" s="607"/>
      <c r="DR29" s="607"/>
      <c r="DS29" s="607"/>
      <c r="DT29" s="607"/>
      <c r="DU29" s="607"/>
      <c r="DV29" s="608"/>
      <c r="DW29" s="611">
        <v>22.5</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11823</v>
      </c>
      <c r="S30" s="589"/>
      <c r="T30" s="589"/>
      <c r="U30" s="589"/>
      <c r="V30" s="589"/>
      <c r="W30" s="589"/>
      <c r="X30" s="589"/>
      <c r="Y30" s="590"/>
      <c r="Z30" s="641">
        <v>0.3</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99.1</v>
      </c>
      <c r="BH30" s="655"/>
      <c r="BI30" s="655"/>
      <c r="BJ30" s="655"/>
      <c r="BK30" s="655"/>
      <c r="BL30" s="655"/>
      <c r="BM30" s="656">
        <v>96.7</v>
      </c>
      <c r="BN30" s="655"/>
      <c r="BO30" s="655"/>
      <c r="BP30" s="655"/>
      <c r="BQ30" s="657"/>
      <c r="BR30" s="654">
        <v>99.1</v>
      </c>
      <c r="BS30" s="655"/>
      <c r="BT30" s="655"/>
      <c r="BU30" s="655"/>
      <c r="BV30" s="655"/>
      <c r="BW30" s="655"/>
      <c r="BX30" s="656">
        <v>97.2</v>
      </c>
      <c r="BY30" s="655"/>
      <c r="BZ30" s="655"/>
      <c r="CA30" s="655"/>
      <c r="CB30" s="657"/>
      <c r="CD30" s="660"/>
      <c r="CE30" s="661"/>
      <c r="CF30" s="621" t="s">
        <v>293</v>
      </c>
      <c r="CG30" s="618"/>
      <c r="CH30" s="618"/>
      <c r="CI30" s="618"/>
      <c r="CJ30" s="618"/>
      <c r="CK30" s="618"/>
      <c r="CL30" s="618"/>
      <c r="CM30" s="618"/>
      <c r="CN30" s="618"/>
      <c r="CO30" s="618"/>
      <c r="CP30" s="618"/>
      <c r="CQ30" s="619"/>
      <c r="CR30" s="588">
        <v>544084</v>
      </c>
      <c r="CS30" s="589"/>
      <c r="CT30" s="589"/>
      <c r="CU30" s="589"/>
      <c r="CV30" s="589"/>
      <c r="CW30" s="589"/>
      <c r="CX30" s="589"/>
      <c r="CY30" s="590"/>
      <c r="CZ30" s="591">
        <v>14</v>
      </c>
      <c r="DA30" s="609"/>
      <c r="DB30" s="609"/>
      <c r="DC30" s="610"/>
      <c r="DD30" s="594">
        <v>542648</v>
      </c>
      <c r="DE30" s="589"/>
      <c r="DF30" s="589"/>
      <c r="DG30" s="589"/>
      <c r="DH30" s="589"/>
      <c r="DI30" s="589"/>
      <c r="DJ30" s="589"/>
      <c r="DK30" s="590"/>
      <c r="DL30" s="594">
        <v>542648</v>
      </c>
      <c r="DM30" s="589"/>
      <c r="DN30" s="589"/>
      <c r="DO30" s="589"/>
      <c r="DP30" s="589"/>
      <c r="DQ30" s="589"/>
      <c r="DR30" s="589"/>
      <c r="DS30" s="589"/>
      <c r="DT30" s="589"/>
      <c r="DU30" s="589"/>
      <c r="DV30" s="590"/>
      <c r="DW30" s="611">
        <v>20.8</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113768</v>
      </c>
      <c r="S31" s="589"/>
      <c r="T31" s="589"/>
      <c r="U31" s="589"/>
      <c r="V31" s="589"/>
      <c r="W31" s="589"/>
      <c r="X31" s="589"/>
      <c r="Y31" s="590"/>
      <c r="Z31" s="641">
        <v>2.9</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99.6</v>
      </c>
      <c r="BH31" s="607"/>
      <c r="BI31" s="607"/>
      <c r="BJ31" s="607"/>
      <c r="BK31" s="607"/>
      <c r="BL31" s="607"/>
      <c r="BM31" s="643">
        <v>97.8</v>
      </c>
      <c r="BN31" s="653"/>
      <c r="BO31" s="653"/>
      <c r="BP31" s="653"/>
      <c r="BQ31" s="617"/>
      <c r="BR31" s="652">
        <v>99.4</v>
      </c>
      <c r="BS31" s="607"/>
      <c r="BT31" s="607"/>
      <c r="BU31" s="607"/>
      <c r="BV31" s="607"/>
      <c r="BW31" s="607"/>
      <c r="BX31" s="643">
        <v>97.7</v>
      </c>
      <c r="BY31" s="653"/>
      <c r="BZ31" s="653"/>
      <c r="CA31" s="653"/>
      <c r="CB31" s="617"/>
      <c r="CD31" s="660"/>
      <c r="CE31" s="661"/>
      <c r="CF31" s="621" t="s">
        <v>297</v>
      </c>
      <c r="CG31" s="618"/>
      <c r="CH31" s="618"/>
      <c r="CI31" s="618"/>
      <c r="CJ31" s="618"/>
      <c r="CK31" s="618"/>
      <c r="CL31" s="618"/>
      <c r="CM31" s="618"/>
      <c r="CN31" s="618"/>
      <c r="CO31" s="618"/>
      <c r="CP31" s="618"/>
      <c r="CQ31" s="619"/>
      <c r="CR31" s="588">
        <v>45575</v>
      </c>
      <c r="CS31" s="607"/>
      <c r="CT31" s="607"/>
      <c r="CU31" s="607"/>
      <c r="CV31" s="607"/>
      <c r="CW31" s="607"/>
      <c r="CX31" s="607"/>
      <c r="CY31" s="608"/>
      <c r="CZ31" s="591">
        <v>1.2</v>
      </c>
      <c r="DA31" s="609"/>
      <c r="DB31" s="609"/>
      <c r="DC31" s="610"/>
      <c r="DD31" s="594">
        <v>45569</v>
      </c>
      <c r="DE31" s="607"/>
      <c r="DF31" s="607"/>
      <c r="DG31" s="607"/>
      <c r="DH31" s="607"/>
      <c r="DI31" s="607"/>
      <c r="DJ31" s="607"/>
      <c r="DK31" s="608"/>
      <c r="DL31" s="594">
        <v>45569</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288953</v>
      </c>
      <c r="S32" s="589"/>
      <c r="T32" s="589"/>
      <c r="U32" s="589"/>
      <c r="V32" s="589"/>
      <c r="W32" s="589"/>
      <c r="X32" s="589"/>
      <c r="Y32" s="590"/>
      <c r="Z32" s="641">
        <v>7.3</v>
      </c>
      <c r="AA32" s="641"/>
      <c r="AB32" s="641"/>
      <c r="AC32" s="641"/>
      <c r="AD32" s="642">
        <v>2</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98.5</v>
      </c>
      <c r="BH32" s="573"/>
      <c r="BI32" s="573"/>
      <c r="BJ32" s="573"/>
      <c r="BK32" s="573"/>
      <c r="BL32" s="573"/>
      <c r="BM32" s="636">
        <v>95.6</v>
      </c>
      <c r="BN32" s="573"/>
      <c r="BO32" s="573"/>
      <c r="BP32" s="573"/>
      <c r="BQ32" s="630"/>
      <c r="BR32" s="651">
        <v>98.8</v>
      </c>
      <c r="BS32" s="573"/>
      <c r="BT32" s="573"/>
      <c r="BU32" s="573"/>
      <c r="BV32" s="573"/>
      <c r="BW32" s="573"/>
      <c r="BX32" s="636">
        <v>96.4</v>
      </c>
      <c r="BY32" s="573"/>
      <c r="BZ32" s="573"/>
      <c r="CA32" s="573"/>
      <c r="CB32" s="630"/>
      <c r="CD32" s="662"/>
      <c r="CE32" s="663"/>
      <c r="CF32" s="621" t="s">
        <v>300</v>
      </c>
      <c r="CG32" s="618"/>
      <c r="CH32" s="618"/>
      <c r="CI32" s="618"/>
      <c r="CJ32" s="618"/>
      <c r="CK32" s="618"/>
      <c r="CL32" s="618"/>
      <c r="CM32" s="618"/>
      <c r="CN32" s="618"/>
      <c r="CO32" s="618"/>
      <c r="CP32" s="618"/>
      <c r="CQ32" s="619"/>
      <c r="CR32" s="588">
        <v>349</v>
      </c>
      <c r="CS32" s="589"/>
      <c r="CT32" s="589"/>
      <c r="CU32" s="589"/>
      <c r="CV32" s="589"/>
      <c r="CW32" s="589"/>
      <c r="CX32" s="589"/>
      <c r="CY32" s="590"/>
      <c r="CZ32" s="591">
        <v>0</v>
      </c>
      <c r="DA32" s="609"/>
      <c r="DB32" s="609"/>
      <c r="DC32" s="610"/>
      <c r="DD32" s="594">
        <v>349</v>
      </c>
      <c r="DE32" s="589"/>
      <c r="DF32" s="589"/>
      <c r="DG32" s="589"/>
      <c r="DH32" s="589"/>
      <c r="DI32" s="589"/>
      <c r="DJ32" s="589"/>
      <c r="DK32" s="590"/>
      <c r="DL32" s="594">
        <v>349</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276270</v>
      </c>
      <c r="S33" s="589"/>
      <c r="T33" s="589"/>
      <c r="U33" s="589"/>
      <c r="V33" s="589"/>
      <c r="W33" s="589"/>
      <c r="X33" s="589"/>
      <c r="Y33" s="590"/>
      <c r="Z33" s="641">
        <v>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1475721</v>
      </c>
      <c r="CS33" s="607"/>
      <c r="CT33" s="607"/>
      <c r="CU33" s="607"/>
      <c r="CV33" s="607"/>
      <c r="CW33" s="607"/>
      <c r="CX33" s="607"/>
      <c r="CY33" s="608"/>
      <c r="CZ33" s="591">
        <v>37.799999999999997</v>
      </c>
      <c r="DA33" s="609"/>
      <c r="DB33" s="609"/>
      <c r="DC33" s="610"/>
      <c r="DD33" s="594">
        <v>1134116</v>
      </c>
      <c r="DE33" s="607"/>
      <c r="DF33" s="607"/>
      <c r="DG33" s="607"/>
      <c r="DH33" s="607"/>
      <c r="DI33" s="607"/>
      <c r="DJ33" s="607"/>
      <c r="DK33" s="608"/>
      <c r="DL33" s="594">
        <v>897779</v>
      </c>
      <c r="DM33" s="607"/>
      <c r="DN33" s="607"/>
      <c r="DO33" s="607"/>
      <c r="DP33" s="607"/>
      <c r="DQ33" s="607"/>
      <c r="DR33" s="607"/>
      <c r="DS33" s="607"/>
      <c r="DT33" s="607"/>
      <c r="DU33" s="607"/>
      <c r="DV33" s="608"/>
      <c r="DW33" s="611">
        <v>34.4</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590482</v>
      </c>
      <c r="CS34" s="589"/>
      <c r="CT34" s="589"/>
      <c r="CU34" s="589"/>
      <c r="CV34" s="589"/>
      <c r="CW34" s="589"/>
      <c r="CX34" s="589"/>
      <c r="CY34" s="590"/>
      <c r="CZ34" s="591">
        <v>15.1</v>
      </c>
      <c r="DA34" s="609"/>
      <c r="DB34" s="609"/>
      <c r="DC34" s="610"/>
      <c r="DD34" s="594">
        <v>449712</v>
      </c>
      <c r="DE34" s="589"/>
      <c r="DF34" s="589"/>
      <c r="DG34" s="589"/>
      <c r="DH34" s="589"/>
      <c r="DI34" s="589"/>
      <c r="DJ34" s="589"/>
      <c r="DK34" s="590"/>
      <c r="DL34" s="594">
        <v>400549</v>
      </c>
      <c r="DM34" s="589"/>
      <c r="DN34" s="589"/>
      <c r="DO34" s="589"/>
      <c r="DP34" s="589"/>
      <c r="DQ34" s="589"/>
      <c r="DR34" s="589"/>
      <c r="DS34" s="589"/>
      <c r="DT34" s="589"/>
      <c r="DU34" s="589"/>
      <c r="DV34" s="590"/>
      <c r="DW34" s="611">
        <v>15.3</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134070</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199390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58799</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102995</v>
      </c>
      <c r="CS35" s="607"/>
      <c r="CT35" s="607"/>
      <c r="CU35" s="607"/>
      <c r="CV35" s="607"/>
      <c r="CW35" s="607"/>
      <c r="CX35" s="607"/>
      <c r="CY35" s="608"/>
      <c r="CZ35" s="591">
        <v>2.6</v>
      </c>
      <c r="DA35" s="609"/>
      <c r="DB35" s="609"/>
      <c r="DC35" s="610"/>
      <c r="DD35" s="594">
        <v>81512</v>
      </c>
      <c r="DE35" s="607"/>
      <c r="DF35" s="607"/>
      <c r="DG35" s="607"/>
      <c r="DH35" s="607"/>
      <c r="DI35" s="607"/>
      <c r="DJ35" s="607"/>
      <c r="DK35" s="608"/>
      <c r="DL35" s="594">
        <v>71116</v>
      </c>
      <c r="DM35" s="607"/>
      <c r="DN35" s="607"/>
      <c r="DO35" s="607"/>
      <c r="DP35" s="607"/>
      <c r="DQ35" s="607"/>
      <c r="DR35" s="607"/>
      <c r="DS35" s="607"/>
      <c r="DT35" s="607"/>
      <c r="DU35" s="607"/>
      <c r="DV35" s="608"/>
      <c r="DW35" s="611">
        <v>2.7</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3949789</v>
      </c>
      <c r="S36" s="629"/>
      <c r="T36" s="629"/>
      <c r="U36" s="629"/>
      <c r="V36" s="629"/>
      <c r="W36" s="629"/>
      <c r="X36" s="629"/>
      <c r="Y36" s="632"/>
      <c r="Z36" s="633">
        <v>100</v>
      </c>
      <c r="AA36" s="633"/>
      <c r="AB36" s="633"/>
      <c r="AC36" s="633"/>
      <c r="AD36" s="634">
        <v>2478654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49808</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56232</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508030</v>
      </c>
      <c r="CS36" s="589"/>
      <c r="CT36" s="589"/>
      <c r="CU36" s="589"/>
      <c r="CV36" s="589"/>
      <c r="CW36" s="589"/>
      <c r="CX36" s="589"/>
      <c r="CY36" s="590"/>
      <c r="CZ36" s="591">
        <v>13</v>
      </c>
      <c r="DA36" s="609"/>
      <c r="DB36" s="609"/>
      <c r="DC36" s="610"/>
      <c r="DD36" s="594">
        <v>370728</v>
      </c>
      <c r="DE36" s="589"/>
      <c r="DF36" s="589"/>
      <c r="DG36" s="589"/>
      <c r="DH36" s="589"/>
      <c r="DI36" s="589"/>
      <c r="DJ36" s="589"/>
      <c r="DK36" s="590"/>
      <c r="DL36" s="594">
        <v>324590</v>
      </c>
      <c r="DM36" s="589"/>
      <c r="DN36" s="589"/>
      <c r="DO36" s="589"/>
      <c r="DP36" s="589"/>
      <c r="DQ36" s="589"/>
      <c r="DR36" s="589"/>
      <c r="DS36" s="589"/>
      <c r="DT36" s="589"/>
      <c r="DU36" s="589"/>
      <c r="DV36" s="590"/>
      <c r="DW36" s="611">
        <v>12.4</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12584</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446</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169102</v>
      </c>
      <c r="CS37" s="607"/>
      <c r="CT37" s="607"/>
      <c r="CU37" s="607"/>
      <c r="CV37" s="607"/>
      <c r="CW37" s="607"/>
      <c r="CX37" s="607"/>
      <c r="CY37" s="608"/>
      <c r="CZ37" s="591">
        <v>4.3</v>
      </c>
      <c r="DA37" s="609"/>
      <c r="DB37" s="609"/>
      <c r="DC37" s="610"/>
      <c r="DD37" s="594">
        <v>169102</v>
      </c>
      <c r="DE37" s="607"/>
      <c r="DF37" s="607"/>
      <c r="DG37" s="607"/>
      <c r="DH37" s="607"/>
      <c r="DI37" s="607"/>
      <c r="DJ37" s="607"/>
      <c r="DK37" s="608"/>
      <c r="DL37" s="594">
        <v>160104</v>
      </c>
      <c r="DM37" s="607"/>
      <c r="DN37" s="607"/>
      <c r="DO37" s="607"/>
      <c r="DP37" s="607"/>
      <c r="DQ37" s="607"/>
      <c r="DR37" s="607"/>
      <c r="DS37" s="607"/>
      <c r="DT37" s="607"/>
      <c r="DU37" s="607"/>
      <c r="DV37" s="608"/>
      <c r="DW37" s="611">
        <v>6.1</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613</v>
      </c>
      <c r="BA38" s="589"/>
      <c r="BB38" s="589"/>
      <c r="BC38" s="589"/>
      <c r="BD38" s="607"/>
      <c r="BE38" s="607"/>
      <c r="BF38" s="617"/>
      <c r="BG38" s="621" t="s">
        <v>319</v>
      </c>
      <c r="BH38" s="618"/>
      <c r="BI38" s="618"/>
      <c r="BJ38" s="618"/>
      <c r="BK38" s="618"/>
      <c r="BL38" s="618"/>
      <c r="BM38" s="618"/>
      <c r="BN38" s="618"/>
      <c r="BO38" s="618"/>
      <c r="BP38" s="618"/>
      <c r="BQ38" s="618"/>
      <c r="BR38" s="618"/>
      <c r="BS38" s="618"/>
      <c r="BT38" s="618"/>
      <c r="BU38" s="619"/>
      <c r="BV38" s="588">
        <v>935</v>
      </c>
      <c r="BW38" s="589"/>
      <c r="BX38" s="589"/>
      <c r="BY38" s="589"/>
      <c r="BZ38" s="589"/>
      <c r="CA38" s="589"/>
      <c r="CB38" s="620"/>
      <c r="CD38" s="621" t="s">
        <v>320</v>
      </c>
      <c r="CE38" s="618"/>
      <c r="CF38" s="618"/>
      <c r="CG38" s="618"/>
      <c r="CH38" s="618"/>
      <c r="CI38" s="618"/>
      <c r="CJ38" s="618"/>
      <c r="CK38" s="618"/>
      <c r="CL38" s="618"/>
      <c r="CM38" s="618"/>
      <c r="CN38" s="618"/>
      <c r="CO38" s="618"/>
      <c r="CP38" s="618"/>
      <c r="CQ38" s="619"/>
      <c r="CR38" s="588">
        <v>199390</v>
      </c>
      <c r="CS38" s="589"/>
      <c r="CT38" s="589"/>
      <c r="CU38" s="589"/>
      <c r="CV38" s="589"/>
      <c r="CW38" s="589"/>
      <c r="CX38" s="589"/>
      <c r="CY38" s="590"/>
      <c r="CZ38" s="591">
        <v>5.0999999999999996</v>
      </c>
      <c r="DA38" s="609"/>
      <c r="DB38" s="609"/>
      <c r="DC38" s="610"/>
      <c r="DD38" s="594">
        <v>181820</v>
      </c>
      <c r="DE38" s="589"/>
      <c r="DF38" s="589"/>
      <c r="DG38" s="589"/>
      <c r="DH38" s="589"/>
      <c r="DI38" s="589"/>
      <c r="DJ38" s="589"/>
      <c r="DK38" s="590"/>
      <c r="DL38" s="594">
        <v>101524</v>
      </c>
      <c r="DM38" s="589"/>
      <c r="DN38" s="589"/>
      <c r="DO38" s="589"/>
      <c r="DP38" s="589"/>
      <c r="DQ38" s="589"/>
      <c r="DR38" s="589"/>
      <c r="DS38" s="589"/>
      <c r="DT38" s="589"/>
      <c r="DU38" s="589"/>
      <c r="DV38" s="590"/>
      <c r="DW38" s="611">
        <v>3.9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322</v>
      </c>
      <c r="BA39" s="589"/>
      <c r="BB39" s="589"/>
      <c r="BC39" s="589"/>
      <c r="BD39" s="607"/>
      <c r="BE39" s="607"/>
      <c r="BF39" s="617"/>
      <c r="BG39" s="622" t="s">
        <v>323</v>
      </c>
      <c r="BH39" s="623"/>
      <c r="BI39" s="623"/>
      <c r="BJ39" s="623"/>
      <c r="BK39" s="623"/>
      <c r="BL39" s="187"/>
      <c r="BM39" s="618" t="s">
        <v>324</v>
      </c>
      <c r="BN39" s="618"/>
      <c r="BO39" s="618"/>
      <c r="BP39" s="618"/>
      <c r="BQ39" s="618"/>
      <c r="BR39" s="618"/>
      <c r="BS39" s="618"/>
      <c r="BT39" s="618"/>
      <c r="BU39" s="619"/>
      <c r="BV39" s="588">
        <v>83</v>
      </c>
      <c r="BW39" s="589"/>
      <c r="BX39" s="589"/>
      <c r="BY39" s="589"/>
      <c r="BZ39" s="589"/>
      <c r="CA39" s="589"/>
      <c r="CB39" s="620"/>
      <c r="CD39" s="621" t="s">
        <v>325</v>
      </c>
      <c r="CE39" s="618"/>
      <c r="CF39" s="618"/>
      <c r="CG39" s="618"/>
      <c r="CH39" s="618"/>
      <c r="CI39" s="618"/>
      <c r="CJ39" s="618"/>
      <c r="CK39" s="618"/>
      <c r="CL39" s="618"/>
      <c r="CM39" s="618"/>
      <c r="CN39" s="618"/>
      <c r="CO39" s="618"/>
      <c r="CP39" s="618"/>
      <c r="CQ39" s="619"/>
      <c r="CR39" s="588">
        <v>74824</v>
      </c>
      <c r="CS39" s="607"/>
      <c r="CT39" s="607"/>
      <c r="CU39" s="607"/>
      <c r="CV39" s="607"/>
      <c r="CW39" s="607"/>
      <c r="CX39" s="607"/>
      <c r="CY39" s="608"/>
      <c r="CZ39" s="591">
        <v>1.9</v>
      </c>
      <c r="DA39" s="609"/>
      <c r="DB39" s="609"/>
      <c r="DC39" s="610"/>
      <c r="DD39" s="594">
        <v>50344</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62824</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90</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t="s">
        <v>322</v>
      </c>
      <c r="CS40" s="589"/>
      <c r="CT40" s="589"/>
      <c r="CU40" s="589"/>
      <c r="CV40" s="589"/>
      <c r="CW40" s="589"/>
      <c r="CX40" s="589"/>
      <c r="CY40" s="590"/>
      <c r="CZ40" s="591" t="s">
        <v>322</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73561</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246</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1102907</v>
      </c>
      <c r="CS42" s="589"/>
      <c r="CT42" s="589"/>
      <c r="CU42" s="589"/>
      <c r="CV42" s="589"/>
      <c r="CW42" s="589"/>
      <c r="CX42" s="589"/>
      <c r="CY42" s="590"/>
      <c r="CZ42" s="591">
        <v>28.3</v>
      </c>
      <c r="DA42" s="592"/>
      <c r="DB42" s="592"/>
      <c r="DC42" s="593"/>
      <c r="DD42" s="594">
        <v>729503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16428</v>
      </c>
      <c r="CS43" s="607"/>
      <c r="CT43" s="607"/>
      <c r="CU43" s="607"/>
      <c r="CV43" s="607"/>
      <c r="CW43" s="607"/>
      <c r="CX43" s="607"/>
      <c r="CY43" s="608"/>
      <c r="CZ43" s="591">
        <v>0.4</v>
      </c>
      <c r="DA43" s="609"/>
      <c r="DB43" s="609"/>
      <c r="DC43" s="610"/>
      <c r="DD43" s="594">
        <v>16428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1102907</v>
      </c>
      <c r="CS44" s="589"/>
      <c r="CT44" s="589"/>
      <c r="CU44" s="589"/>
      <c r="CV44" s="589"/>
      <c r="CW44" s="589"/>
      <c r="CX44" s="589"/>
      <c r="CY44" s="590"/>
      <c r="CZ44" s="591">
        <v>28.3</v>
      </c>
      <c r="DA44" s="592"/>
      <c r="DB44" s="592"/>
      <c r="DC44" s="593"/>
      <c r="DD44" s="594">
        <v>729503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394747</v>
      </c>
      <c r="CS45" s="607"/>
      <c r="CT45" s="607"/>
      <c r="CU45" s="607"/>
      <c r="CV45" s="607"/>
      <c r="CW45" s="607"/>
      <c r="CX45" s="607"/>
      <c r="CY45" s="608"/>
      <c r="CZ45" s="591">
        <v>10.1</v>
      </c>
      <c r="DA45" s="609"/>
      <c r="DB45" s="609"/>
      <c r="DC45" s="610"/>
      <c r="DD45" s="594">
        <v>157042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689405</v>
      </c>
      <c r="CS46" s="589"/>
      <c r="CT46" s="589"/>
      <c r="CU46" s="589"/>
      <c r="CV46" s="589"/>
      <c r="CW46" s="589"/>
      <c r="CX46" s="589"/>
      <c r="CY46" s="590"/>
      <c r="CZ46" s="591">
        <v>17.7</v>
      </c>
      <c r="DA46" s="592"/>
      <c r="DB46" s="592"/>
      <c r="DC46" s="593"/>
      <c r="DD46" s="594">
        <v>572103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322</v>
      </c>
      <c r="CS47" s="607"/>
      <c r="CT47" s="607"/>
      <c r="CU47" s="607"/>
      <c r="CV47" s="607"/>
      <c r="CW47" s="607"/>
      <c r="CX47" s="607"/>
      <c r="CY47" s="608"/>
      <c r="CZ47" s="591" t="s">
        <v>322</v>
      </c>
      <c r="DA47" s="609"/>
      <c r="DB47" s="609"/>
      <c r="DC47" s="610"/>
      <c r="DD47" s="594" t="s">
        <v>322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3899487</v>
      </c>
      <c r="CS49" s="573"/>
      <c r="CT49" s="573"/>
      <c r="CU49" s="573"/>
      <c r="CV49" s="573"/>
      <c r="CW49" s="573"/>
      <c r="CX49" s="573"/>
      <c r="CY49" s="574"/>
      <c r="CZ49" s="575">
        <v>100</v>
      </c>
      <c r="DA49" s="576"/>
      <c r="DB49" s="576"/>
      <c r="DC49" s="577"/>
      <c r="DD49" s="578">
        <v>3053647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3925</v>
      </c>
      <c r="R7" s="1101"/>
      <c r="S7" s="1101"/>
      <c r="T7" s="1101"/>
      <c r="U7" s="1101"/>
      <c r="V7" s="1101">
        <v>3875</v>
      </c>
      <c r="W7" s="1101"/>
      <c r="X7" s="1101"/>
      <c r="Y7" s="1101"/>
      <c r="Z7" s="1101"/>
      <c r="AA7" s="1101">
        <v>50</v>
      </c>
      <c r="AB7" s="1101"/>
      <c r="AC7" s="1101"/>
      <c r="AD7" s="1101"/>
      <c r="AE7" s="1102"/>
      <c r="AF7" s="1103">
        <v>46</v>
      </c>
      <c r="AG7" s="1104"/>
      <c r="AH7" s="1104"/>
      <c r="AI7" s="1104"/>
      <c r="AJ7" s="1105"/>
      <c r="AK7" s="1087">
        <v>12</v>
      </c>
      <c r="AL7" s="1088"/>
      <c r="AM7" s="1088"/>
      <c r="AN7" s="1088"/>
      <c r="AO7" s="1088"/>
      <c r="AP7" s="1088">
        <v>4288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-7</v>
      </c>
      <c r="CI7" s="1085"/>
      <c r="CJ7" s="1085"/>
      <c r="CK7" s="1085"/>
      <c r="CL7" s="1086"/>
      <c r="CM7" s="1084">
        <v>90</v>
      </c>
      <c r="CN7" s="1085"/>
      <c r="CO7" s="1085"/>
      <c r="CP7" s="1085"/>
      <c r="CQ7" s="1086"/>
      <c r="CR7" s="1084">
        <v>10</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27" t="s">
        <v>367</v>
      </c>
      <c r="C8" s="1028"/>
      <c r="D8" s="1028"/>
      <c r="E8" s="1028"/>
      <c r="F8" s="1028"/>
      <c r="G8" s="1028"/>
      <c r="H8" s="1028"/>
      <c r="I8" s="1028"/>
      <c r="J8" s="1028"/>
      <c r="K8" s="1028"/>
      <c r="L8" s="1028"/>
      <c r="M8" s="1028"/>
      <c r="N8" s="1028"/>
      <c r="O8" s="1028"/>
      <c r="P8" s="1029"/>
      <c r="Q8" s="1039">
        <v>81</v>
      </c>
      <c r="R8" s="1040"/>
      <c r="S8" s="1040"/>
      <c r="T8" s="1040"/>
      <c r="U8" s="1040"/>
      <c r="V8" s="1040">
        <v>81</v>
      </c>
      <c r="W8" s="1040"/>
      <c r="X8" s="1040"/>
      <c r="Y8" s="1040"/>
      <c r="Z8" s="1040"/>
      <c r="AA8" s="1040">
        <v>0</v>
      </c>
      <c r="AB8" s="1040"/>
      <c r="AC8" s="1040"/>
      <c r="AD8" s="1040"/>
      <c r="AE8" s="1041"/>
      <c r="AF8" s="1033" t="s">
        <v>112</v>
      </c>
      <c r="AG8" s="1034"/>
      <c r="AH8" s="1034"/>
      <c r="AI8" s="1034"/>
      <c r="AJ8" s="1035"/>
      <c r="AK8" s="1082">
        <v>18</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3988</v>
      </c>
      <c r="R23" s="1065"/>
      <c r="S23" s="1065"/>
      <c r="T23" s="1065"/>
      <c r="U23" s="1065"/>
      <c r="V23" s="1065">
        <v>3938</v>
      </c>
      <c r="W23" s="1065"/>
      <c r="X23" s="1065"/>
      <c r="Y23" s="1065"/>
      <c r="Z23" s="1065"/>
      <c r="AA23" s="1065">
        <v>50</v>
      </c>
      <c r="AB23" s="1065"/>
      <c r="AC23" s="1065"/>
      <c r="AD23" s="1065"/>
      <c r="AE23" s="1066"/>
      <c r="AF23" s="1067">
        <v>46</v>
      </c>
      <c r="AG23" s="1065"/>
      <c r="AH23" s="1065"/>
      <c r="AI23" s="1065"/>
      <c r="AJ23" s="1068"/>
      <c r="AK23" s="1069"/>
      <c r="AL23" s="1070"/>
      <c r="AM23" s="1070"/>
      <c r="AN23" s="1070"/>
      <c r="AO23" s="1070"/>
      <c r="AP23" s="1065">
        <v>4288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413</v>
      </c>
      <c r="R28" s="1050"/>
      <c r="S28" s="1050"/>
      <c r="T28" s="1050"/>
      <c r="U28" s="1050"/>
      <c r="V28" s="1050">
        <v>354</v>
      </c>
      <c r="W28" s="1050"/>
      <c r="X28" s="1050"/>
      <c r="Y28" s="1050"/>
      <c r="Z28" s="1050"/>
      <c r="AA28" s="1050">
        <v>59</v>
      </c>
      <c r="AB28" s="1050"/>
      <c r="AC28" s="1050"/>
      <c r="AD28" s="1050"/>
      <c r="AE28" s="1051"/>
      <c r="AF28" s="1052">
        <v>59</v>
      </c>
      <c r="AG28" s="1050"/>
      <c r="AH28" s="1050"/>
      <c r="AI28" s="1050"/>
      <c r="AJ28" s="1053"/>
      <c r="AK28" s="1054">
        <v>52</v>
      </c>
      <c r="AL28" s="1042"/>
      <c r="AM28" s="1042"/>
      <c r="AN28" s="1042"/>
      <c r="AO28" s="1042"/>
      <c r="AP28" s="1042">
        <v>0</v>
      </c>
      <c r="AQ28" s="1042"/>
      <c r="AR28" s="1042"/>
      <c r="AS28" s="1042"/>
      <c r="AT28" s="1042"/>
      <c r="AU28" s="1042">
        <v>0</v>
      </c>
      <c r="AV28" s="1042"/>
      <c r="AW28" s="1042"/>
      <c r="AX28" s="1042"/>
      <c r="AY28" s="1042"/>
      <c r="AZ28" s="1043" t="s">
        <v>529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382</v>
      </c>
      <c r="C29" s="1028"/>
      <c r="D29" s="1028"/>
      <c r="E29" s="1028"/>
      <c r="F29" s="1028"/>
      <c r="G29" s="1028"/>
      <c r="H29" s="1028"/>
      <c r="I29" s="1028"/>
      <c r="J29" s="1028"/>
      <c r="K29" s="1028"/>
      <c r="L29" s="1028"/>
      <c r="M29" s="1028"/>
      <c r="N29" s="1028"/>
      <c r="O29" s="1028"/>
      <c r="P29" s="1029"/>
      <c r="Q29" s="1039">
        <v>245</v>
      </c>
      <c r="R29" s="1040"/>
      <c r="S29" s="1040"/>
      <c r="T29" s="1040"/>
      <c r="U29" s="1040"/>
      <c r="V29" s="1040">
        <v>223</v>
      </c>
      <c r="W29" s="1040"/>
      <c r="X29" s="1040"/>
      <c r="Y29" s="1040"/>
      <c r="Z29" s="1040"/>
      <c r="AA29" s="1040">
        <v>22</v>
      </c>
      <c r="AB29" s="1040"/>
      <c r="AC29" s="1040"/>
      <c r="AD29" s="1040"/>
      <c r="AE29" s="1041"/>
      <c r="AF29" s="1033">
        <v>22</v>
      </c>
      <c r="AG29" s="1034"/>
      <c r="AH29" s="1034"/>
      <c r="AI29" s="1034"/>
      <c r="AJ29" s="1035"/>
      <c r="AK29" s="976">
        <v>34</v>
      </c>
      <c r="AL29" s="967"/>
      <c r="AM29" s="967"/>
      <c r="AN29" s="967"/>
      <c r="AO29" s="967"/>
      <c r="AP29" s="967">
        <v>0</v>
      </c>
      <c r="AQ29" s="967"/>
      <c r="AR29" s="967"/>
      <c r="AS29" s="967"/>
      <c r="AT29" s="967"/>
      <c r="AU29" s="967">
        <v>0</v>
      </c>
      <c r="AV29" s="967"/>
      <c r="AW29" s="967"/>
      <c r="AX29" s="967"/>
      <c r="AY29" s="967"/>
      <c r="AZ29" s="1038" t="s">
        <v>530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383</v>
      </c>
      <c r="C30" s="1028"/>
      <c r="D30" s="1028"/>
      <c r="E30" s="1028"/>
      <c r="F30" s="1028"/>
      <c r="G30" s="1028"/>
      <c r="H30" s="1028"/>
      <c r="I30" s="1028"/>
      <c r="J30" s="1028"/>
      <c r="K30" s="1028"/>
      <c r="L30" s="1028"/>
      <c r="M30" s="1028"/>
      <c r="N30" s="1028"/>
      <c r="O30" s="1028"/>
      <c r="P30" s="1029"/>
      <c r="Q30" s="1039">
        <v>31</v>
      </c>
      <c r="R30" s="1040"/>
      <c r="S30" s="1040"/>
      <c r="T30" s="1040"/>
      <c r="U30" s="1040"/>
      <c r="V30" s="1040">
        <v>31</v>
      </c>
      <c r="W30" s="1040"/>
      <c r="X30" s="1040"/>
      <c r="Y30" s="1040"/>
      <c r="Z30" s="1040"/>
      <c r="AA30" s="1040">
        <v>0</v>
      </c>
      <c r="AB30" s="1040"/>
      <c r="AC30" s="1040"/>
      <c r="AD30" s="1040"/>
      <c r="AE30" s="1041"/>
      <c r="AF30" s="1033">
        <v>0</v>
      </c>
      <c r="AG30" s="1034"/>
      <c r="AH30" s="1034"/>
      <c r="AI30" s="1034"/>
      <c r="AJ30" s="1035"/>
      <c r="AK30" s="976">
        <v>9</v>
      </c>
      <c r="AL30" s="967"/>
      <c r="AM30" s="967"/>
      <c r="AN30" s="967"/>
      <c r="AO30" s="967"/>
      <c r="AP30" s="967">
        <v>0</v>
      </c>
      <c r="AQ30" s="967"/>
      <c r="AR30" s="967"/>
      <c r="AS30" s="967"/>
      <c r="AT30" s="967"/>
      <c r="AU30" s="967">
        <v>0</v>
      </c>
      <c r="AV30" s="967"/>
      <c r="AW30" s="967"/>
      <c r="AX30" s="967"/>
      <c r="AY30" s="967"/>
      <c r="AZ30" s="1038" t="s">
        <v>530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384</v>
      </c>
      <c r="C31" s="1028"/>
      <c r="D31" s="1028"/>
      <c r="E31" s="1028"/>
      <c r="F31" s="1028"/>
      <c r="G31" s="1028"/>
      <c r="H31" s="1028"/>
      <c r="I31" s="1028"/>
      <c r="J31" s="1028"/>
      <c r="K31" s="1028"/>
      <c r="L31" s="1028"/>
      <c r="M31" s="1028"/>
      <c r="N31" s="1028"/>
      <c r="O31" s="1028"/>
      <c r="P31" s="1029"/>
      <c r="Q31" s="1039">
        <v>54</v>
      </c>
      <c r="R31" s="1040"/>
      <c r="S31" s="1040"/>
      <c r="T31" s="1040"/>
      <c r="U31" s="1040"/>
      <c r="V31" s="1040">
        <v>50</v>
      </c>
      <c r="W31" s="1040"/>
      <c r="X31" s="1040"/>
      <c r="Y31" s="1040"/>
      <c r="Z31" s="1040"/>
      <c r="AA31" s="1040">
        <v>4</v>
      </c>
      <c r="AB31" s="1040"/>
      <c r="AC31" s="1040"/>
      <c r="AD31" s="1040"/>
      <c r="AE31" s="1041"/>
      <c r="AF31" s="1033">
        <v>4</v>
      </c>
      <c r="AG31" s="1034"/>
      <c r="AH31" s="1034"/>
      <c r="AI31" s="1034"/>
      <c r="AJ31" s="1035"/>
      <c r="AK31" s="976">
        <v>8</v>
      </c>
      <c r="AL31" s="967"/>
      <c r="AM31" s="967"/>
      <c r="AN31" s="967"/>
      <c r="AO31" s="967"/>
      <c r="AP31" s="967">
        <v>16</v>
      </c>
      <c r="AQ31" s="967"/>
      <c r="AR31" s="967"/>
      <c r="AS31" s="967"/>
      <c r="AT31" s="967"/>
      <c r="AU31" s="967">
        <v>4</v>
      </c>
      <c r="AV31" s="967"/>
      <c r="AW31" s="967"/>
      <c r="AX31" s="967"/>
      <c r="AY31" s="967"/>
      <c r="AZ31" s="1038" t="s">
        <v>529</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386</v>
      </c>
      <c r="C32" s="1028"/>
      <c r="D32" s="1028"/>
      <c r="E32" s="1028"/>
      <c r="F32" s="1028"/>
      <c r="G32" s="1028"/>
      <c r="H32" s="1028"/>
      <c r="I32" s="1028"/>
      <c r="J32" s="1028"/>
      <c r="K32" s="1028"/>
      <c r="L32" s="1028"/>
      <c r="M32" s="1028"/>
      <c r="N32" s="1028"/>
      <c r="O32" s="1028"/>
      <c r="P32" s="1029"/>
      <c r="Q32" s="1039">
        <v>72</v>
      </c>
      <c r="R32" s="1040"/>
      <c r="S32" s="1040"/>
      <c r="T32" s="1040"/>
      <c r="U32" s="1040"/>
      <c r="V32" s="1040">
        <v>70</v>
      </c>
      <c r="W32" s="1040"/>
      <c r="X32" s="1040"/>
      <c r="Y32" s="1040"/>
      <c r="Z32" s="1040"/>
      <c r="AA32" s="1040">
        <v>2</v>
      </c>
      <c r="AB32" s="1040"/>
      <c r="AC32" s="1040"/>
      <c r="AD32" s="1040"/>
      <c r="AE32" s="1041"/>
      <c r="AF32" s="1033">
        <v>2</v>
      </c>
      <c r="AG32" s="1034"/>
      <c r="AH32" s="1034"/>
      <c r="AI32" s="1034"/>
      <c r="AJ32" s="1035"/>
      <c r="AK32" s="976">
        <v>50</v>
      </c>
      <c r="AL32" s="967"/>
      <c r="AM32" s="967"/>
      <c r="AN32" s="967"/>
      <c r="AO32" s="967"/>
      <c r="AP32" s="967">
        <v>251</v>
      </c>
      <c r="AQ32" s="967"/>
      <c r="AR32" s="967"/>
      <c r="AS32" s="967"/>
      <c r="AT32" s="967"/>
      <c r="AU32" s="967">
        <v>191</v>
      </c>
      <c r="AV32" s="967"/>
      <c r="AW32" s="967"/>
      <c r="AX32" s="967"/>
      <c r="AY32" s="967"/>
      <c r="AZ32" s="1038" t="s">
        <v>529</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87</v>
      </c>
      <c r="AG63" s="955"/>
      <c r="AH63" s="955"/>
      <c r="AI63" s="955"/>
      <c r="AJ63" s="1020"/>
      <c r="AK63" s="1021"/>
      <c r="AL63" s="959"/>
      <c r="AM63" s="959"/>
      <c r="AN63" s="959"/>
      <c r="AO63" s="959"/>
      <c r="AP63" s="955">
        <v>267</v>
      </c>
      <c r="AQ63" s="955"/>
      <c r="AR63" s="955"/>
      <c r="AS63" s="955"/>
      <c r="AT63" s="955"/>
      <c r="AU63" s="955">
        <v>195</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779</v>
      </c>
      <c r="R68" s="978"/>
      <c r="S68" s="978"/>
      <c r="T68" s="978"/>
      <c r="U68" s="978"/>
      <c r="V68" s="978">
        <v>770</v>
      </c>
      <c r="W68" s="978"/>
      <c r="X68" s="978"/>
      <c r="Y68" s="978"/>
      <c r="Z68" s="978"/>
      <c r="AA68" s="978">
        <v>9</v>
      </c>
      <c r="AB68" s="978"/>
      <c r="AC68" s="978"/>
      <c r="AD68" s="978"/>
      <c r="AE68" s="978"/>
      <c r="AF68" s="978">
        <v>9</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1278</v>
      </c>
      <c r="R69" s="967"/>
      <c r="S69" s="967"/>
      <c r="T69" s="967"/>
      <c r="U69" s="967"/>
      <c r="V69" s="967">
        <v>1276</v>
      </c>
      <c r="W69" s="967"/>
      <c r="X69" s="967"/>
      <c r="Y69" s="967"/>
      <c r="Z69" s="967"/>
      <c r="AA69" s="967">
        <v>2</v>
      </c>
      <c r="AB69" s="967"/>
      <c r="AC69" s="967"/>
      <c r="AD69" s="967"/>
      <c r="AE69" s="967"/>
      <c r="AF69" s="967">
        <v>2</v>
      </c>
      <c r="AG69" s="967"/>
      <c r="AH69" s="967"/>
      <c r="AI69" s="967"/>
      <c r="AJ69" s="967"/>
      <c r="AK69" s="967">
        <v>0</v>
      </c>
      <c r="AL69" s="967"/>
      <c r="AM69" s="967"/>
      <c r="AN69" s="967"/>
      <c r="AO69" s="967"/>
      <c r="AP69" s="967">
        <v>1739</v>
      </c>
      <c r="AQ69" s="967"/>
      <c r="AR69" s="967"/>
      <c r="AS69" s="967"/>
      <c r="AT69" s="967"/>
      <c r="AU69" s="967">
        <v>16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1465</v>
      </c>
      <c r="R70" s="967"/>
      <c r="S70" s="967"/>
      <c r="T70" s="967"/>
      <c r="U70" s="967"/>
      <c r="V70" s="967">
        <v>1336</v>
      </c>
      <c r="W70" s="967"/>
      <c r="X70" s="967"/>
      <c r="Y70" s="967"/>
      <c r="Z70" s="967"/>
      <c r="AA70" s="967">
        <v>129</v>
      </c>
      <c r="AB70" s="967"/>
      <c r="AC70" s="967"/>
      <c r="AD70" s="967"/>
      <c r="AE70" s="967"/>
      <c r="AF70" s="967">
        <v>129</v>
      </c>
      <c r="AG70" s="967"/>
      <c r="AH70" s="967"/>
      <c r="AI70" s="967"/>
      <c r="AJ70" s="967"/>
      <c r="AK70" s="967">
        <v>148</v>
      </c>
      <c r="AL70" s="967"/>
      <c r="AM70" s="967"/>
      <c r="AN70" s="967"/>
      <c r="AO70" s="967"/>
      <c r="AP70" s="967">
        <v>35</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36</v>
      </c>
      <c r="R71" s="967"/>
      <c r="S71" s="967"/>
      <c r="T71" s="967"/>
      <c r="U71" s="967"/>
      <c r="V71" s="967">
        <v>32</v>
      </c>
      <c r="W71" s="967"/>
      <c r="X71" s="967"/>
      <c r="Y71" s="967"/>
      <c r="Z71" s="967"/>
      <c r="AA71" s="967">
        <v>4</v>
      </c>
      <c r="AB71" s="967"/>
      <c r="AC71" s="967"/>
      <c r="AD71" s="967"/>
      <c r="AE71" s="967"/>
      <c r="AF71" s="967">
        <v>4</v>
      </c>
      <c r="AG71" s="967"/>
      <c r="AH71" s="967"/>
      <c r="AI71" s="967"/>
      <c r="AJ71" s="967"/>
      <c r="AK71" s="967">
        <v>6</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144</v>
      </c>
      <c r="AG88" s="955"/>
      <c r="AH88" s="955"/>
      <c r="AI88" s="955"/>
      <c r="AJ88" s="955"/>
      <c r="AK88" s="959"/>
      <c r="AL88" s="959"/>
      <c r="AM88" s="959"/>
      <c r="AN88" s="959"/>
      <c r="AO88" s="959"/>
      <c r="AP88" s="955">
        <v>1774</v>
      </c>
      <c r="AQ88" s="955"/>
      <c r="AR88" s="955"/>
      <c r="AS88" s="955"/>
      <c r="AT88" s="955"/>
      <c r="AU88" s="955">
        <v>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538833</v>
      </c>
      <c r="AB110" s="873"/>
      <c r="AC110" s="873"/>
      <c r="AD110" s="873"/>
      <c r="AE110" s="874"/>
      <c r="AF110" s="875">
        <v>546738</v>
      </c>
      <c r="AG110" s="873"/>
      <c r="AH110" s="873"/>
      <c r="AI110" s="873"/>
      <c r="AJ110" s="874"/>
      <c r="AK110" s="875">
        <v>590060</v>
      </c>
      <c r="AL110" s="873"/>
      <c r="AM110" s="873"/>
      <c r="AN110" s="873"/>
      <c r="AO110" s="874"/>
      <c r="AP110" s="876">
        <v>27.3</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4575049</v>
      </c>
      <c r="BR110" s="800"/>
      <c r="BS110" s="800"/>
      <c r="BT110" s="800"/>
      <c r="BU110" s="800"/>
      <c r="BV110" s="800">
        <v>4547892</v>
      </c>
      <c r="BW110" s="800"/>
      <c r="BX110" s="800"/>
      <c r="BY110" s="800"/>
      <c r="BZ110" s="800"/>
      <c r="CA110" s="800">
        <v>4287682</v>
      </c>
      <c r="CB110" s="800"/>
      <c r="CC110" s="800"/>
      <c r="CD110" s="800"/>
      <c r="CE110" s="800"/>
      <c r="CF110" s="861">
        <v>198.6</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279723</v>
      </c>
      <c r="BR112" s="771"/>
      <c r="BS112" s="771"/>
      <c r="BT112" s="771"/>
      <c r="BU112" s="771"/>
      <c r="BV112" s="771">
        <v>237757</v>
      </c>
      <c r="BW112" s="771"/>
      <c r="BX112" s="771"/>
      <c r="BY112" s="771"/>
      <c r="BZ112" s="771"/>
      <c r="CA112" s="771">
        <v>194943</v>
      </c>
      <c r="CB112" s="771"/>
      <c r="CC112" s="771"/>
      <c r="CD112" s="771"/>
      <c r="CE112" s="771"/>
      <c r="CF112" s="848">
        <v>9</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38319</v>
      </c>
      <c r="AB113" s="909"/>
      <c r="AC113" s="909"/>
      <c r="AD113" s="909"/>
      <c r="AE113" s="910"/>
      <c r="AF113" s="911">
        <v>34819</v>
      </c>
      <c r="AG113" s="909"/>
      <c r="AH113" s="909"/>
      <c r="AI113" s="909"/>
      <c r="AJ113" s="910"/>
      <c r="AK113" s="911">
        <v>33773</v>
      </c>
      <c r="AL113" s="909"/>
      <c r="AM113" s="909"/>
      <c r="AN113" s="909"/>
      <c r="AO113" s="910"/>
      <c r="AP113" s="912">
        <v>1.6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21831</v>
      </c>
      <c r="BR113" s="771"/>
      <c r="BS113" s="771"/>
      <c r="BT113" s="771"/>
      <c r="BU113" s="771"/>
      <c r="BV113" s="771">
        <v>19018</v>
      </c>
      <c r="BW113" s="771"/>
      <c r="BX113" s="771"/>
      <c r="BY113" s="771"/>
      <c r="BZ113" s="771"/>
      <c r="CA113" s="771">
        <v>16160</v>
      </c>
      <c r="CB113" s="771"/>
      <c r="CC113" s="771"/>
      <c r="CD113" s="771"/>
      <c r="CE113" s="771"/>
      <c r="CF113" s="848">
        <v>0.7</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3150</v>
      </c>
      <c r="AB114" s="784"/>
      <c r="AC114" s="784"/>
      <c r="AD114" s="784"/>
      <c r="AE114" s="785"/>
      <c r="AF114" s="786">
        <v>3150</v>
      </c>
      <c r="AG114" s="784"/>
      <c r="AH114" s="784"/>
      <c r="AI114" s="784"/>
      <c r="AJ114" s="785"/>
      <c r="AK114" s="786">
        <v>3149</v>
      </c>
      <c r="AL114" s="784"/>
      <c r="AM114" s="784"/>
      <c r="AN114" s="784"/>
      <c r="AO114" s="785"/>
      <c r="AP114" s="754">
        <v>0.1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467996</v>
      </c>
      <c r="BR114" s="771"/>
      <c r="BS114" s="771"/>
      <c r="BT114" s="771"/>
      <c r="BU114" s="771"/>
      <c r="BV114" s="771">
        <v>465331</v>
      </c>
      <c r="BW114" s="771"/>
      <c r="BX114" s="771"/>
      <c r="BY114" s="771"/>
      <c r="BZ114" s="771"/>
      <c r="CA114" s="771">
        <v>417632</v>
      </c>
      <c r="CB114" s="771"/>
      <c r="CC114" s="771"/>
      <c r="CD114" s="771"/>
      <c r="CE114" s="771"/>
      <c r="CF114" s="848">
        <v>19.3</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136</v>
      </c>
      <c r="AB116" s="784"/>
      <c r="AC116" s="784"/>
      <c r="AD116" s="784"/>
      <c r="AE116" s="785"/>
      <c r="AF116" s="786">
        <v>247</v>
      </c>
      <c r="AG116" s="784"/>
      <c r="AH116" s="784"/>
      <c r="AI116" s="784"/>
      <c r="AJ116" s="785"/>
      <c r="AK116" s="786">
        <v>349</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580438</v>
      </c>
      <c r="AB117" s="895"/>
      <c r="AC117" s="895"/>
      <c r="AD117" s="895"/>
      <c r="AE117" s="896"/>
      <c r="AF117" s="898">
        <v>584954</v>
      </c>
      <c r="AG117" s="895"/>
      <c r="AH117" s="895"/>
      <c r="AI117" s="895"/>
      <c r="AJ117" s="896"/>
      <c r="AK117" s="898">
        <v>627331</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430</v>
      </c>
      <c r="BP118" s="838"/>
      <c r="BQ118" s="857">
        <v>5344599</v>
      </c>
      <c r="BR118" s="858"/>
      <c r="BS118" s="858"/>
      <c r="BT118" s="858"/>
      <c r="BU118" s="858"/>
      <c r="BV118" s="858">
        <v>5269998</v>
      </c>
      <c r="BW118" s="858"/>
      <c r="BX118" s="858"/>
      <c r="BY118" s="858"/>
      <c r="BZ118" s="858"/>
      <c r="CA118" s="858">
        <v>4916417</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2633397</v>
      </c>
      <c r="BR119" s="800"/>
      <c r="BS119" s="800"/>
      <c r="BT119" s="800"/>
      <c r="BU119" s="800"/>
      <c r="BV119" s="800">
        <v>2700654</v>
      </c>
      <c r="BW119" s="800"/>
      <c r="BX119" s="800"/>
      <c r="BY119" s="800"/>
      <c r="BZ119" s="800"/>
      <c r="CA119" s="800">
        <v>2764062</v>
      </c>
      <c r="CB119" s="800"/>
      <c r="CC119" s="800"/>
      <c r="CD119" s="800"/>
      <c r="CE119" s="800"/>
      <c r="CF119" s="861">
        <v>128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2864</v>
      </c>
      <c r="BR120" s="771"/>
      <c r="BS120" s="771"/>
      <c r="BT120" s="771"/>
      <c r="BU120" s="771"/>
      <c r="BV120" s="771">
        <v>1436</v>
      </c>
      <c r="BW120" s="771"/>
      <c r="BX120" s="771"/>
      <c r="BY120" s="771"/>
      <c r="BZ120" s="771"/>
      <c r="CA120" s="771" t="s">
        <v>112</v>
      </c>
      <c r="CB120" s="771"/>
      <c r="CC120" s="771"/>
      <c r="CD120" s="771"/>
      <c r="CE120" s="771"/>
      <c r="CF120" s="848" t="s">
        <v>112</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279723</v>
      </c>
      <c r="DH120" s="800"/>
      <c r="DI120" s="800"/>
      <c r="DJ120" s="800"/>
      <c r="DK120" s="800"/>
      <c r="DL120" s="800">
        <v>237757</v>
      </c>
      <c r="DM120" s="800"/>
      <c r="DN120" s="800"/>
      <c r="DO120" s="800"/>
      <c r="DP120" s="800"/>
      <c r="DQ120" s="800">
        <v>190911</v>
      </c>
      <c r="DR120" s="800"/>
      <c r="DS120" s="800"/>
      <c r="DT120" s="800"/>
      <c r="DU120" s="800"/>
      <c r="DV120" s="801">
        <v>8.8000000000000007</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4061069</v>
      </c>
      <c r="BR121" s="858"/>
      <c r="BS121" s="858"/>
      <c r="BT121" s="858"/>
      <c r="BU121" s="858"/>
      <c r="BV121" s="858">
        <v>3965908</v>
      </c>
      <c r="BW121" s="858"/>
      <c r="BX121" s="858"/>
      <c r="BY121" s="858"/>
      <c r="BZ121" s="858"/>
      <c r="CA121" s="858">
        <v>3814065</v>
      </c>
      <c r="CB121" s="858"/>
      <c r="CC121" s="858"/>
      <c r="CD121" s="858"/>
      <c r="CE121" s="858"/>
      <c r="CF121" s="859">
        <v>176.6</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v>4032</v>
      </c>
      <c r="DR121" s="771"/>
      <c r="DS121" s="771"/>
      <c r="DT121" s="771"/>
      <c r="DU121" s="771"/>
      <c r="DV121" s="823">
        <v>0.2</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439</v>
      </c>
      <c r="BP122" s="838"/>
      <c r="BQ122" s="839">
        <v>6697330</v>
      </c>
      <c r="BR122" s="840"/>
      <c r="BS122" s="840"/>
      <c r="BT122" s="840"/>
      <c r="BU122" s="840"/>
      <c r="BV122" s="840">
        <v>6667998</v>
      </c>
      <c r="BW122" s="840"/>
      <c r="BX122" s="840"/>
      <c r="BY122" s="840"/>
      <c r="BZ122" s="840"/>
      <c r="CA122" s="840">
        <v>6578127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1448</v>
      </c>
      <c r="AB128" s="724"/>
      <c r="AC128" s="724"/>
      <c r="AD128" s="724"/>
      <c r="AE128" s="725"/>
      <c r="AF128" s="726">
        <v>1441</v>
      </c>
      <c r="AG128" s="724"/>
      <c r="AH128" s="724"/>
      <c r="AI128" s="724"/>
      <c r="AJ128" s="725"/>
      <c r="AK128" s="726">
        <v>1442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2852286</v>
      </c>
      <c r="AB129" s="784"/>
      <c r="AC129" s="784"/>
      <c r="AD129" s="784"/>
      <c r="AE129" s="785"/>
      <c r="AF129" s="786">
        <v>2792507</v>
      </c>
      <c r="AG129" s="784"/>
      <c r="AH129" s="784"/>
      <c r="AI129" s="784"/>
      <c r="AJ129" s="785"/>
      <c r="AK129" s="786">
        <v>2598526</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409561</v>
      </c>
      <c r="AB130" s="784"/>
      <c r="AC130" s="784"/>
      <c r="AD130" s="784"/>
      <c r="AE130" s="785"/>
      <c r="AF130" s="786">
        <v>404521</v>
      </c>
      <c r="AG130" s="784"/>
      <c r="AH130" s="784"/>
      <c r="AI130" s="784"/>
      <c r="AJ130" s="785"/>
      <c r="AK130" s="786">
        <v>439173</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2442725</v>
      </c>
      <c r="AB131" s="717"/>
      <c r="AC131" s="717"/>
      <c r="AD131" s="717"/>
      <c r="AE131" s="718"/>
      <c r="AF131" s="719">
        <v>2387986</v>
      </c>
      <c r="AG131" s="717"/>
      <c r="AH131" s="717"/>
      <c r="AI131" s="717"/>
      <c r="AJ131" s="718"/>
      <c r="AK131" s="719">
        <v>2159353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6.9360652549999999</v>
      </c>
      <c r="AB132" s="740"/>
      <c r="AC132" s="740"/>
      <c r="AD132" s="740"/>
      <c r="AE132" s="741"/>
      <c r="AF132" s="742">
        <v>7.495521331</v>
      </c>
      <c r="AG132" s="740"/>
      <c r="AH132" s="740"/>
      <c r="AI132" s="740"/>
      <c r="AJ132" s="741"/>
      <c r="AK132" s="742">
        <v>8.6468493110000004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7.9</v>
      </c>
      <c r="AB133" s="749"/>
      <c r="AC133" s="749"/>
      <c r="AD133" s="749"/>
      <c r="AE133" s="750"/>
      <c r="AF133" s="748">
        <v>7.4</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574627</v>
      </c>
      <c r="L9" s="264">
        <v>226946</v>
      </c>
      <c r="M9" s="265">
        <v>189429</v>
      </c>
      <c r="N9" s="266">
        <v>19.8</v>
      </c>
    </row>
    <row r="10" spans="1:16" x14ac:dyDescent="0.15">
      <c r="A10" s="248"/>
      <c r="B10" s="244"/>
      <c r="C10" s="244"/>
      <c r="D10" s="244"/>
      <c r="E10" s="244"/>
      <c r="F10" s="244"/>
      <c r="G10" s="1133" t="s">
        <v>472</v>
      </c>
      <c r="H10" s="1134"/>
      <c r="I10" s="1134"/>
      <c r="J10" s="1135"/>
      <c r="K10" s="267">
        <v>39086</v>
      </c>
      <c r="L10" s="268">
        <v>15437</v>
      </c>
      <c r="M10" s="269">
        <v>18027</v>
      </c>
      <c r="N10" s="270">
        <v>-14.4</v>
      </c>
    </row>
    <row r="11" spans="1:16" ht="13.5" customHeight="1" x14ac:dyDescent="0.15">
      <c r="A11" s="248"/>
      <c r="B11" s="244"/>
      <c r="C11" s="244"/>
      <c r="D11" s="244"/>
      <c r="E11" s="244"/>
      <c r="F11" s="244"/>
      <c r="G11" s="1133" t="s">
        <v>473</v>
      </c>
      <c r="H11" s="1134"/>
      <c r="I11" s="1134"/>
      <c r="J11" s="1135"/>
      <c r="K11" s="267">
        <v>112932</v>
      </c>
      <c r="L11" s="268">
        <v>44602</v>
      </c>
      <c r="M11" s="269">
        <v>27251</v>
      </c>
      <c r="N11" s="270">
        <v>63.7</v>
      </c>
    </row>
    <row r="12" spans="1:16" ht="13.5" customHeight="1" x14ac:dyDescent="0.15">
      <c r="A12" s="248"/>
      <c r="B12" s="244"/>
      <c r="C12" s="244"/>
      <c r="D12" s="244"/>
      <c r="E12" s="244"/>
      <c r="F12" s="244"/>
      <c r="G12" s="1133" t="s">
        <v>474</v>
      </c>
      <c r="H12" s="1134"/>
      <c r="I12" s="1134"/>
      <c r="J12" s="1135"/>
      <c r="K12" s="267" t="s">
        <v>475</v>
      </c>
      <c r="L12" s="268" t="s">
        <v>475</v>
      </c>
      <c r="M12" s="269">
        <v>4133</v>
      </c>
      <c r="N12" s="270" t="s">
        <v>475</v>
      </c>
    </row>
    <row r="13" spans="1:16" ht="13.5" customHeight="1" x14ac:dyDescent="0.15">
      <c r="A13" s="248"/>
      <c r="B13" s="244"/>
      <c r="C13" s="244"/>
      <c r="D13" s="244"/>
      <c r="E13" s="244"/>
      <c r="F13" s="244"/>
      <c r="G13" s="1133" t="s">
        <v>476</v>
      </c>
      <c r="H13" s="1134"/>
      <c r="I13" s="1134"/>
      <c r="J13" s="1135"/>
      <c r="K13" s="267" t="s">
        <v>475</v>
      </c>
      <c r="L13" s="268" t="s">
        <v>475</v>
      </c>
      <c r="M13" s="269" t="s">
        <v>475</v>
      </c>
      <c r="N13" s="270" t="s">
        <v>475</v>
      </c>
    </row>
    <row r="14" spans="1:16" ht="13.5" customHeight="1" x14ac:dyDescent="0.15">
      <c r="A14" s="248"/>
      <c r="B14" s="244"/>
      <c r="C14" s="244"/>
      <c r="D14" s="244"/>
      <c r="E14" s="244"/>
      <c r="F14" s="244"/>
      <c r="G14" s="1133" t="s">
        <v>477</v>
      </c>
      <c r="H14" s="1134"/>
      <c r="I14" s="1134"/>
      <c r="J14" s="1135"/>
      <c r="K14" s="267">
        <v>21061</v>
      </c>
      <c r="L14" s="268">
        <v>8318</v>
      </c>
      <c r="M14" s="269">
        <v>9019</v>
      </c>
      <c r="N14" s="270">
        <v>-7.8</v>
      </c>
    </row>
    <row r="15" spans="1:16" ht="13.5" customHeight="1" x14ac:dyDescent="0.15">
      <c r="A15" s="248"/>
      <c r="B15" s="244"/>
      <c r="C15" s="244"/>
      <c r="D15" s="244"/>
      <c r="E15" s="244"/>
      <c r="F15" s="244"/>
      <c r="G15" s="1133" t="s">
        <v>478</v>
      </c>
      <c r="H15" s="1134"/>
      <c r="I15" s="1134"/>
      <c r="J15" s="1135"/>
      <c r="K15" s="267">
        <v>16428</v>
      </c>
      <c r="L15" s="268">
        <v>6488</v>
      </c>
      <c r="M15" s="269">
        <v>5105</v>
      </c>
      <c r="N15" s="270">
        <v>27.1</v>
      </c>
    </row>
    <row r="16" spans="1:16" x14ac:dyDescent="0.15">
      <c r="A16" s="248"/>
      <c r="B16" s="244"/>
      <c r="C16" s="244"/>
      <c r="D16" s="244"/>
      <c r="E16" s="244"/>
      <c r="F16" s="244"/>
      <c r="G16" s="1136" t="s">
        <v>479</v>
      </c>
      <c r="H16" s="1137"/>
      <c r="I16" s="1137"/>
      <c r="J16" s="1138"/>
      <c r="K16" s="268">
        <v>-52062</v>
      </c>
      <c r="L16" s="268">
        <v>-20562</v>
      </c>
      <c r="M16" s="269">
        <v>-20971</v>
      </c>
      <c r="N16" s="270">
        <v>-2</v>
      </c>
    </row>
    <row r="17" spans="1:16" x14ac:dyDescent="0.15">
      <c r="A17" s="248"/>
      <c r="B17" s="244"/>
      <c r="C17" s="244"/>
      <c r="D17" s="244"/>
      <c r="E17" s="244"/>
      <c r="F17" s="244"/>
      <c r="G17" s="1136" t="s">
        <v>171</v>
      </c>
      <c r="H17" s="1137"/>
      <c r="I17" s="1137"/>
      <c r="J17" s="1138"/>
      <c r="K17" s="268">
        <v>712072</v>
      </c>
      <c r="L17" s="268">
        <v>281229</v>
      </c>
      <c r="M17" s="269">
        <v>231994</v>
      </c>
      <c r="N17" s="270">
        <v>21.2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20.93</v>
      </c>
      <c r="L21" s="281">
        <v>21.1</v>
      </c>
      <c r="M21" s="282">
        <v>-0.17</v>
      </c>
      <c r="N21" s="249"/>
      <c r="O21" s="283"/>
      <c r="P21" s="279"/>
    </row>
    <row r="22" spans="1:16" s="284" customFormat="1" x14ac:dyDescent="0.15">
      <c r="A22" s="279"/>
      <c r="B22" s="249"/>
      <c r="C22" s="249"/>
      <c r="D22" s="249"/>
      <c r="E22" s="249"/>
      <c r="F22" s="249"/>
      <c r="G22" s="1130" t="s">
        <v>485</v>
      </c>
      <c r="H22" s="1131"/>
      <c r="I22" s="1131"/>
      <c r="J22" s="1132"/>
      <c r="K22" s="285">
        <v>100.9</v>
      </c>
      <c r="L22" s="286">
        <v>95</v>
      </c>
      <c r="M22" s="287">
        <v>5.9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590060</v>
      </c>
      <c r="L32" s="294">
        <v>233041</v>
      </c>
      <c r="M32" s="295">
        <v>144190</v>
      </c>
      <c r="N32" s="296">
        <v>61.6</v>
      </c>
    </row>
    <row r="33" spans="1:16" ht="13.5" customHeight="1" x14ac:dyDescent="0.15">
      <c r="A33" s="248"/>
      <c r="B33" s="244"/>
      <c r="C33" s="244"/>
      <c r="D33" s="244"/>
      <c r="E33" s="244"/>
      <c r="F33" s="244"/>
      <c r="G33" s="1121" t="s">
        <v>489</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490</v>
      </c>
      <c r="H34" s="1122"/>
      <c r="I34" s="1122"/>
      <c r="J34" s="1123"/>
      <c r="K34" s="294" t="s">
        <v>475</v>
      </c>
      <c r="L34" s="294" t="s">
        <v>475</v>
      </c>
      <c r="M34" s="295" t="s">
        <v>475</v>
      </c>
      <c r="N34" s="296" t="s">
        <v>475</v>
      </c>
    </row>
    <row r="35" spans="1:16" ht="27" customHeight="1" x14ac:dyDescent="0.15">
      <c r="A35" s="248"/>
      <c r="B35" s="244"/>
      <c r="C35" s="244"/>
      <c r="D35" s="244"/>
      <c r="E35" s="244"/>
      <c r="F35" s="244"/>
      <c r="G35" s="1121" t="s">
        <v>491</v>
      </c>
      <c r="H35" s="1122"/>
      <c r="I35" s="1122"/>
      <c r="J35" s="1123"/>
      <c r="K35" s="294">
        <v>33773</v>
      </c>
      <c r="L35" s="294">
        <v>13338</v>
      </c>
      <c r="M35" s="295">
        <v>29858</v>
      </c>
      <c r="N35" s="296">
        <v>-55.3</v>
      </c>
    </row>
    <row r="36" spans="1:16" ht="27" customHeight="1" x14ac:dyDescent="0.15">
      <c r="A36" s="248"/>
      <c r="B36" s="244"/>
      <c r="C36" s="244"/>
      <c r="D36" s="244"/>
      <c r="E36" s="244"/>
      <c r="F36" s="244"/>
      <c r="G36" s="1121" t="s">
        <v>492</v>
      </c>
      <c r="H36" s="1122"/>
      <c r="I36" s="1122"/>
      <c r="J36" s="1123"/>
      <c r="K36" s="294">
        <v>3149</v>
      </c>
      <c r="L36" s="294">
        <v>1244</v>
      </c>
      <c r="M36" s="295">
        <v>6079</v>
      </c>
      <c r="N36" s="296">
        <v>-79.5</v>
      </c>
    </row>
    <row r="37" spans="1:16" ht="13.5" customHeight="1" x14ac:dyDescent="0.15">
      <c r="A37" s="248"/>
      <c r="B37" s="244"/>
      <c r="C37" s="244"/>
      <c r="D37" s="244"/>
      <c r="E37" s="244"/>
      <c r="F37" s="244"/>
      <c r="G37" s="1121" t="s">
        <v>493</v>
      </c>
      <c r="H37" s="1122"/>
      <c r="I37" s="1122"/>
      <c r="J37" s="1123"/>
      <c r="K37" s="294" t="s">
        <v>475</v>
      </c>
      <c r="L37" s="294" t="s">
        <v>475</v>
      </c>
      <c r="M37" s="295">
        <v>2554</v>
      </c>
      <c r="N37" s="296" t="s">
        <v>475</v>
      </c>
    </row>
    <row r="38" spans="1:16" ht="27" customHeight="1" x14ac:dyDescent="0.15">
      <c r="A38" s="248"/>
      <c r="B38" s="244"/>
      <c r="C38" s="244"/>
      <c r="D38" s="244"/>
      <c r="E38" s="244"/>
      <c r="F38" s="244"/>
      <c r="G38" s="1124" t="s">
        <v>494</v>
      </c>
      <c r="H38" s="1125"/>
      <c r="I38" s="1125"/>
      <c r="J38" s="1126"/>
      <c r="K38" s="297">
        <v>349</v>
      </c>
      <c r="L38" s="297">
        <v>138</v>
      </c>
      <c r="M38" s="298">
        <v>44</v>
      </c>
      <c r="N38" s="299">
        <v>213.6</v>
      </c>
      <c r="O38" s="293"/>
    </row>
    <row r="39" spans="1:16" x14ac:dyDescent="0.15">
      <c r="A39" s="248"/>
      <c r="B39" s="244"/>
      <c r="C39" s="244"/>
      <c r="D39" s="244"/>
      <c r="E39" s="244"/>
      <c r="F39" s="244"/>
      <c r="G39" s="1124" t="s">
        <v>495</v>
      </c>
      <c r="H39" s="1125"/>
      <c r="I39" s="1125"/>
      <c r="J39" s="1126"/>
      <c r="K39" s="300">
        <v>-1442</v>
      </c>
      <c r="L39" s="300">
        <v>-570</v>
      </c>
      <c r="M39" s="301">
        <v>-7957</v>
      </c>
      <c r="N39" s="302">
        <v>-92.8</v>
      </c>
      <c r="O39" s="293"/>
    </row>
    <row r="40" spans="1:16" ht="27" customHeight="1" x14ac:dyDescent="0.15">
      <c r="A40" s="248"/>
      <c r="B40" s="244"/>
      <c r="C40" s="244"/>
      <c r="D40" s="244"/>
      <c r="E40" s="244"/>
      <c r="F40" s="244"/>
      <c r="G40" s="1121" t="s">
        <v>496</v>
      </c>
      <c r="H40" s="1122"/>
      <c r="I40" s="1122"/>
      <c r="J40" s="1123"/>
      <c r="K40" s="300">
        <v>-439173</v>
      </c>
      <c r="L40" s="300">
        <v>-173449</v>
      </c>
      <c r="M40" s="301">
        <v>-129245</v>
      </c>
      <c r="N40" s="302">
        <v>34.200000000000003</v>
      </c>
      <c r="O40" s="293"/>
    </row>
    <row r="41" spans="1:16" x14ac:dyDescent="0.15">
      <c r="A41" s="248"/>
      <c r="B41" s="244"/>
      <c r="C41" s="244"/>
      <c r="D41" s="244"/>
      <c r="E41" s="244"/>
      <c r="F41" s="244"/>
      <c r="G41" s="1127" t="s">
        <v>281</v>
      </c>
      <c r="H41" s="1128"/>
      <c r="I41" s="1128"/>
      <c r="J41" s="1129"/>
      <c r="K41" s="294">
        <v>186716</v>
      </c>
      <c r="L41" s="300">
        <v>73742</v>
      </c>
      <c r="M41" s="301">
        <v>45523</v>
      </c>
      <c r="N41" s="302">
        <v>62</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1544944</v>
      </c>
      <c r="J51" s="320">
        <v>609205</v>
      </c>
      <c r="K51" s="321">
        <v>38</v>
      </c>
      <c r="L51" s="322">
        <v>334234</v>
      </c>
      <c r="M51" s="323">
        <v>27.2</v>
      </c>
      <c r="N51" s="324">
        <v>10.8</v>
      </c>
    </row>
    <row r="52" spans="1:14" x14ac:dyDescent="0.15">
      <c r="A52" s="248"/>
      <c r="B52" s="244"/>
      <c r="C52" s="244"/>
      <c r="D52" s="244"/>
      <c r="E52" s="244"/>
      <c r="F52" s="244"/>
      <c r="G52" s="325"/>
      <c r="H52" s="326" t="s">
        <v>507</v>
      </c>
      <c r="I52" s="327">
        <v>775438</v>
      </c>
      <c r="J52" s="328">
        <v>305772</v>
      </c>
      <c r="K52" s="329">
        <v>12.4</v>
      </c>
      <c r="L52" s="330">
        <v>135366</v>
      </c>
      <c r="M52" s="331">
        <v>-8.1999999999999993</v>
      </c>
      <c r="N52" s="332">
        <v>20.6</v>
      </c>
    </row>
    <row r="53" spans="1:14" x14ac:dyDescent="0.15">
      <c r="A53" s="248"/>
      <c r="B53" s="244"/>
      <c r="C53" s="244"/>
      <c r="D53" s="244"/>
      <c r="E53" s="244"/>
      <c r="F53" s="244"/>
      <c r="G53" s="310" t="s">
        <v>508</v>
      </c>
      <c r="H53" s="311"/>
      <c r="I53" s="319">
        <v>1267761</v>
      </c>
      <c r="J53" s="320">
        <v>500695</v>
      </c>
      <c r="K53" s="321">
        <v>-17.8</v>
      </c>
      <c r="L53" s="322">
        <v>216155</v>
      </c>
      <c r="M53" s="323">
        <v>-35.299999999999997</v>
      </c>
      <c r="N53" s="324">
        <v>17.5</v>
      </c>
    </row>
    <row r="54" spans="1:14" x14ac:dyDescent="0.15">
      <c r="A54" s="248"/>
      <c r="B54" s="244"/>
      <c r="C54" s="244"/>
      <c r="D54" s="244"/>
      <c r="E54" s="244"/>
      <c r="F54" s="244"/>
      <c r="G54" s="325"/>
      <c r="H54" s="326" t="s">
        <v>507</v>
      </c>
      <c r="I54" s="327">
        <v>645283</v>
      </c>
      <c r="J54" s="328">
        <v>254851</v>
      </c>
      <c r="K54" s="329">
        <v>-16.7</v>
      </c>
      <c r="L54" s="330">
        <v>108827</v>
      </c>
      <c r="M54" s="331">
        <v>-19.600000000000001</v>
      </c>
      <c r="N54" s="332">
        <v>2.9</v>
      </c>
    </row>
    <row r="55" spans="1:14" x14ac:dyDescent="0.15">
      <c r="A55" s="248"/>
      <c r="B55" s="244"/>
      <c r="C55" s="244"/>
      <c r="D55" s="244"/>
      <c r="E55" s="244"/>
      <c r="F55" s="244"/>
      <c r="G55" s="310" t="s">
        <v>509</v>
      </c>
      <c r="H55" s="311"/>
      <c r="I55" s="319">
        <v>1140971</v>
      </c>
      <c r="J55" s="320">
        <v>451691</v>
      </c>
      <c r="K55" s="321">
        <v>-9.8000000000000007</v>
      </c>
      <c r="L55" s="322">
        <v>228305</v>
      </c>
      <c r="M55" s="323">
        <v>5.6</v>
      </c>
      <c r="N55" s="324">
        <v>-15.4</v>
      </c>
    </row>
    <row r="56" spans="1:14" x14ac:dyDescent="0.15">
      <c r="A56" s="248"/>
      <c r="B56" s="244"/>
      <c r="C56" s="244"/>
      <c r="D56" s="244"/>
      <c r="E56" s="244"/>
      <c r="F56" s="244"/>
      <c r="G56" s="325"/>
      <c r="H56" s="326" t="s">
        <v>507</v>
      </c>
      <c r="I56" s="327">
        <v>784022</v>
      </c>
      <c r="J56" s="328">
        <v>310381</v>
      </c>
      <c r="K56" s="329">
        <v>21.8</v>
      </c>
      <c r="L56" s="330">
        <v>86611</v>
      </c>
      <c r="M56" s="331">
        <v>-20.399999999999999</v>
      </c>
      <c r="N56" s="332">
        <v>42.2</v>
      </c>
    </row>
    <row r="57" spans="1:14" x14ac:dyDescent="0.15">
      <c r="A57" s="248"/>
      <c r="B57" s="244"/>
      <c r="C57" s="244"/>
      <c r="D57" s="244"/>
      <c r="E57" s="244"/>
      <c r="F57" s="244"/>
      <c r="G57" s="310" t="s">
        <v>510</v>
      </c>
      <c r="H57" s="311"/>
      <c r="I57" s="319">
        <v>1531449</v>
      </c>
      <c r="J57" s="320">
        <v>603646</v>
      </c>
      <c r="K57" s="321">
        <v>33.6</v>
      </c>
      <c r="L57" s="322">
        <v>316331</v>
      </c>
      <c r="M57" s="323">
        <v>38.6</v>
      </c>
      <c r="N57" s="324">
        <v>-5</v>
      </c>
    </row>
    <row r="58" spans="1:14" x14ac:dyDescent="0.15">
      <c r="A58" s="248"/>
      <c r="B58" s="244"/>
      <c r="C58" s="244"/>
      <c r="D58" s="244"/>
      <c r="E58" s="244"/>
      <c r="F58" s="244"/>
      <c r="G58" s="325"/>
      <c r="H58" s="326" t="s">
        <v>507</v>
      </c>
      <c r="I58" s="327">
        <v>894172</v>
      </c>
      <c r="J58" s="328">
        <v>352453</v>
      </c>
      <c r="K58" s="329">
        <v>13.6</v>
      </c>
      <c r="L58" s="330">
        <v>106387</v>
      </c>
      <c r="M58" s="331">
        <v>22.8</v>
      </c>
      <c r="N58" s="332">
        <v>-9.1999999999999993</v>
      </c>
    </row>
    <row r="59" spans="1:14" x14ac:dyDescent="0.15">
      <c r="A59" s="248"/>
      <c r="B59" s="244"/>
      <c r="C59" s="244"/>
      <c r="D59" s="244"/>
      <c r="E59" s="244"/>
      <c r="F59" s="244"/>
      <c r="G59" s="310" t="s">
        <v>511</v>
      </c>
      <c r="H59" s="311"/>
      <c r="I59" s="319">
        <v>1102907</v>
      </c>
      <c r="J59" s="320">
        <v>435587</v>
      </c>
      <c r="K59" s="321">
        <v>-27.8</v>
      </c>
      <c r="L59" s="322">
        <v>333013</v>
      </c>
      <c r="M59" s="323">
        <v>5.3</v>
      </c>
      <c r="N59" s="324">
        <v>-33.1</v>
      </c>
    </row>
    <row r="60" spans="1:14" x14ac:dyDescent="0.15">
      <c r="A60" s="248"/>
      <c r="B60" s="244"/>
      <c r="C60" s="244"/>
      <c r="D60" s="244"/>
      <c r="E60" s="244"/>
      <c r="F60" s="244"/>
      <c r="G60" s="325"/>
      <c r="H60" s="326" t="s">
        <v>507</v>
      </c>
      <c r="I60" s="333">
        <v>689405</v>
      </c>
      <c r="J60" s="328">
        <v>272277</v>
      </c>
      <c r="K60" s="329">
        <v>-22.7</v>
      </c>
      <c r="L60" s="330">
        <v>126732</v>
      </c>
      <c r="M60" s="331">
        <v>19.100000000000001</v>
      </c>
      <c r="N60" s="332">
        <v>-41.8</v>
      </c>
    </row>
    <row r="61" spans="1:14" x14ac:dyDescent="0.15">
      <c r="A61" s="248"/>
      <c r="B61" s="244"/>
      <c r="C61" s="244"/>
      <c r="D61" s="244"/>
      <c r="E61" s="244"/>
      <c r="F61" s="244"/>
      <c r="G61" s="310" t="s">
        <v>512</v>
      </c>
      <c r="H61" s="334"/>
      <c r="I61" s="335">
        <v>1317606</v>
      </c>
      <c r="J61" s="336">
        <v>520165</v>
      </c>
      <c r="K61" s="337">
        <v>3.2</v>
      </c>
      <c r="L61" s="338">
        <v>285608</v>
      </c>
      <c r="M61" s="339">
        <v>8.3000000000000007</v>
      </c>
      <c r="N61" s="324">
        <v>-5.0999999999999996</v>
      </c>
    </row>
    <row r="62" spans="1:14" x14ac:dyDescent="0.15">
      <c r="A62" s="248"/>
      <c r="B62" s="244"/>
      <c r="C62" s="244"/>
      <c r="D62" s="244"/>
      <c r="E62" s="244"/>
      <c r="F62" s="244"/>
      <c r="G62" s="325"/>
      <c r="H62" s="326" t="s">
        <v>507</v>
      </c>
      <c r="I62" s="327">
        <v>757664</v>
      </c>
      <c r="J62" s="328">
        <v>299147</v>
      </c>
      <c r="K62" s="329">
        <v>1.7</v>
      </c>
      <c r="L62" s="330">
        <v>112785</v>
      </c>
      <c r="M62" s="331">
        <v>-1.3</v>
      </c>
      <c r="N62" s="332">
        <v>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19.91</v>
      </c>
      <c r="G47" s="12">
        <v>21.76</v>
      </c>
      <c r="H47" s="12">
        <v>20.72</v>
      </c>
      <c r="I47" s="12">
        <v>22.62</v>
      </c>
      <c r="J47" s="13">
        <v>26.33</v>
      </c>
    </row>
    <row r="48" spans="2:10" ht="57.75" customHeight="1" x14ac:dyDescent="0.15">
      <c r="B48" s="14"/>
      <c r="C48" s="1141" t="s">
        <v>4</v>
      </c>
      <c r="D48" s="1141"/>
      <c r="E48" s="1142"/>
      <c r="F48" s="15">
        <v>2.4700000000000002</v>
      </c>
      <c r="G48" s="16">
        <v>2.04</v>
      </c>
      <c r="H48" s="16">
        <v>1.79</v>
      </c>
      <c r="I48" s="16">
        <v>3.72</v>
      </c>
      <c r="J48" s="17">
        <v>1.75</v>
      </c>
    </row>
    <row r="49" spans="2:10" ht="57.75" customHeight="1" thickBot="1" x14ac:dyDescent="0.2">
      <c r="B49" s="18"/>
      <c r="C49" s="1143" t="s">
        <v>5</v>
      </c>
      <c r="D49" s="1143"/>
      <c r="E49" s="1144"/>
      <c r="F49" s="19">
        <v>5.48</v>
      </c>
      <c r="G49" s="20">
        <v>0.81</v>
      </c>
      <c r="H49" s="20">
        <v>1.1200000000000001</v>
      </c>
      <c r="I49" s="20">
        <v>3.36</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1.28</v>
      </c>
      <c r="G34" s="33">
        <v>1.24</v>
      </c>
      <c r="H34" s="33">
        <v>0.77</v>
      </c>
      <c r="I34" s="33">
        <v>1.9</v>
      </c>
      <c r="J34" s="34">
        <v>2.2599999999999998</v>
      </c>
      <c r="K34" s="22"/>
      <c r="L34" s="22"/>
      <c r="M34" s="22"/>
      <c r="N34" s="22"/>
      <c r="O34" s="22"/>
      <c r="P34" s="22"/>
    </row>
    <row r="35" spans="1:16" ht="39" customHeight="1" x14ac:dyDescent="0.15">
      <c r="A35" s="22"/>
      <c r="B35" s="35"/>
      <c r="C35" s="1145" t="s">
        <v>521</v>
      </c>
      <c r="D35" s="1146"/>
      <c r="E35" s="1147"/>
      <c r="F35" s="36">
        <v>2.46</v>
      </c>
      <c r="G35" s="37">
        <v>2.04</v>
      </c>
      <c r="H35" s="37">
        <v>1.78</v>
      </c>
      <c r="I35" s="37">
        <v>3.72</v>
      </c>
      <c r="J35" s="38">
        <v>1.75</v>
      </c>
      <c r="K35" s="22"/>
      <c r="L35" s="22"/>
      <c r="M35" s="22"/>
      <c r="N35" s="22"/>
      <c r="O35" s="22"/>
      <c r="P35" s="22"/>
    </row>
    <row r="36" spans="1:16" ht="39" customHeight="1" x14ac:dyDescent="0.15">
      <c r="A36" s="22"/>
      <c r="B36" s="35"/>
      <c r="C36" s="1145" t="s">
        <v>522</v>
      </c>
      <c r="D36" s="1146"/>
      <c r="E36" s="1147"/>
      <c r="F36" s="36">
        <v>0.28999999999999998</v>
      </c>
      <c r="G36" s="37">
        <v>0.4</v>
      </c>
      <c r="H36" s="37">
        <v>0.46</v>
      </c>
      <c r="I36" s="37">
        <v>0.43</v>
      </c>
      <c r="J36" s="38">
        <v>0.84</v>
      </c>
      <c r="K36" s="22"/>
      <c r="L36" s="22"/>
      <c r="M36" s="22"/>
      <c r="N36" s="22"/>
      <c r="O36" s="22"/>
      <c r="P36" s="22"/>
    </row>
    <row r="37" spans="1:16" ht="39" customHeight="1" x14ac:dyDescent="0.15">
      <c r="A37" s="22"/>
      <c r="B37" s="35"/>
      <c r="C37" s="1145" t="s">
        <v>523</v>
      </c>
      <c r="D37" s="1146"/>
      <c r="E37" s="1147"/>
      <c r="F37" s="36">
        <v>0.05</v>
      </c>
      <c r="G37" s="37">
        <v>0.04</v>
      </c>
      <c r="H37" s="37">
        <v>7.0000000000000007E-2</v>
      </c>
      <c r="I37" s="37">
        <v>0.15</v>
      </c>
      <c r="J37" s="38">
        <v>0.15</v>
      </c>
      <c r="K37" s="22"/>
      <c r="L37" s="22"/>
      <c r="M37" s="22"/>
      <c r="N37" s="22"/>
      <c r="O37" s="22"/>
      <c r="P37" s="22"/>
    </row>
    <row r="38" spans="1:16" ht="39" customHeight="1" x14ac:dyDescent="0.15">
      <c r="A38" s="22"/>
      <c r="B38" s="35"/>
      <c r="C38" s="1145" t="s">
        <v>524</v>
      </c>
      <c r="D38" s="1146"/>
      <c r="E38" s="1147"/>
      <c r="F38" s="36">
        <v>0.02</v>
      </c>
      <c r="G38" s="37">
        <v>0.04</v>
      </c>
      <c r="H38" s="37">
        <v>0.03</v>
      </c>
      <c r="I38" s="37">
        <v>0.03</v>
      </c>
      <c r="J38" s="38">
        <v>7.0000000000000007E-2</v>
      </c>
      <c r="K38" s="22"/>
      <c r="L38" s="22"/>
      <c r="M38" s="22"/>
      <c r="N38" s="22"/>
      <c r="O38" s="22"/>
      <c r="P38" s="22"/>
    </row>
    <row r="39" spans="1:16" ht="39" customHeight="1" x14ac:dyDescent="0.15">
      <c r="A39" s="22"/>
      <c r="B39" s="35"/>
      <c r="C39" s="1145" t="s">
        <v>525</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581</v>
      </c>
      <c r="L45" s="60">
        <v>553</v>
      </c>
      <c r="M45" s="60">
        <v>539</v>
      </c>
      <c r="N45" s="60">
        <v>547</v>
      </c>
      <c r="O45" s="61">
        <v>590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40</v>
      </c>
      <c r="L48" s="64">
        <v>40</v>
      </c>
      <c r="M48" s="64">
        <v>38</v>
      </c>
      <c r="N48" s="64">
        <v>35</v>
      </c>
      <c r="O48" s="65">
        <v>34</v>
      </c>
      <c r="P48" s="48"/>
      <c r="Q48" s="48"/>
      <c r="R48" s="48"/>
      <c r="S48" s="48"/>
      <c r="T48" s="48"/>
      <c r="U48" s="48"/>
    </row>
    <row r="49" spans="1:21" ht="30.75" customHeight="1" x14ac:dyDescent="0.15">
      <c r="A49" s="48"/>
      <c r="B49" s="1163"/>
      <c r="C49" s="1164"/>
      <c r="D49" s="62"/>
      <c r="E49" s="1155" t="s">
        <v>16</v>
      </c>
      <c r="F49" s="1155"/>
      <c r="G49" s="1155"/>
      <c r="H49" s="1155"/>
      <c r="I49" s="1155"/>
      <c r="J49" s="1156"/>
      <c r="K49" s="63">
        <v>3</v>
      </c>
      <c r="L49" s="64">
        <v>3</v>
      </c>
      <c r="M49" s="64">
        <v>3</v>
      </c>
      <c r="N49" s="64">
        <v>3</v>
      </c>
      <c r="O49" s="65">
        <v>3</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310</v>
      </c>
      <c r="L52" s="64">
        <v>424</v>
      </c>
      <c r="M52" s="64">
        <v>411</v>
      </c>
      <c r="N52" s="64">
        <v>405</v>
      </c>
      <c r="O52" s="65">
        <v>440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315</v>
      </c>
      <c r="L53" s="69">
        <v>172</v>
      </c>
      <c r="M53" s="69">
        <v>169</v>
      </c>
      <c r="N53" s="69">
        <v>180</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2016-04-22T10:27:00Z</cp:lastPrinted>
  <dcterms:created xsi:type="dcterms:W3CDTF">2016-02-15T00:30:42Z</dcterms:created>
  <dcterms:modified xsi:type="dcterms:W3CDTF">2016-04-22T10:44:26Z</dcterms:modified>
  <cp:category/>
</cp:coreProperties>
</file>