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tabRatio="89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AM35" i="9"/>
  <c r="CO34" i="9"/>
  <c r="BW34" i="9"/>
  <c r="AM34" i="9"/>
  <c r="C34" i="9"/>
  <c r="C35" i="9" s="1"/>
  <c r="BE34" i="9" l="1"/>
  <c r="BE35"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<sst xmlns="http://schemas.openxmlformats.org/spreadsheetml/2006/main" count="1003" uniqueCount="533">
  <si>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</si>
  <si>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</si>
  <si>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</si>
  <si>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</si>
  <si>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</si>
  <si>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</si>
  <si>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</si>
  <si>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</si>
  <si>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</si>
  <si>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</si>
  <si>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</si>
  <si>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</si>
  <si>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</si>
  <si>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</si>
  <si>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</si>
  <si>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</si>
  <si>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</si>
  <si>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</si>
  <si>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</si>
  <si>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</si>
  <si>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</si>
  <si>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</si>
  <si>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</si>
  <si>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</si>
  <si>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</si>
  <si>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</si>
  <si>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</si>
  <si>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</si>
  <si>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</si>
  <si>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</si>
  <si>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</si>
  <si>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</si>
  <si>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</si>
  <si>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</si>
  <si>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</si>
  <si>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</si>
  <si>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</si>
  <si>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</si>
  <si>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</si>
  <si>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</si>
  <si>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</si>
  <si>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</si>
  <si>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</si>
  <si>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</si>
  <si>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</si>
  <si>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</si>
  <si>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</si>
  <si>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</si>
  <si>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</si>
  <si>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</si>
  <si>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</si>
  <si>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</si>
  <si>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</si>
  <si>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</si>
  <si>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</si>
  <si>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</si>
  <si>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</si>
  <si>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</si>
  <si>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</si>
  <si>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</si>
  <si>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</si>
  <si>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</si>
  <si>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</si>
  <si>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</si>
  <si>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</si>
  <si>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</si>
  <si>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</si>
  <si>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</si>
  <si>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</si>
  <si>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</si>
  <si>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</si>
  <si>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</si>
  <si>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</si>
  <si>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</si>
  <si>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</si>
  <si>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</si>
  <si>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</si>
  <si>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</si>
  <si>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</si>
  <si>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</si>
  <si>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</si>
  <si>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鶴居村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</si>
  <si>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</si>
  <si>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</si>
  <si>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</si>
  <si>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</si>
  <si>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</si>
  <si>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</si>
  <si>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</si>
  <si>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</si>
  <si>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</si>
  <si>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</si>
  <si>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</si>
  <si>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</si>
  <si>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</si>
  <si>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</si>
  <si>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</si>
  <si>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</si>
  <si>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</si>
  <si>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</si>
  <si>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</si>
  <si>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</si>
  <si>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</si>
  <si>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</si>
  <si>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</si>
  <si>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</si>
  <si>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</si>
  <si>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</si>
  <si>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</si>
  <si>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</si>
  <si>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</si>
  <si>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</si>
  <si>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</si>
  <si>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</si>
  <si>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</si>
  <si>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</si>
  <si>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</si>
  <si>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</si>
  <si>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</si>
  <si>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</si>
  <si>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</si>
  <si>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</si>
  <si>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</si>
  <si>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</si>
  <si>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</si>
  <si>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</si>
  <si>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</si>
  <si>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</si>
  <si>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</si>
  <si>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</si>
  <si>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</si>
  <si>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</si>
  <si>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</si>
  <si>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</si>
  <si>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</si>
  <si>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</si>
  <si>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</si>
  <si>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</si>
  <si>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</si>
  <si>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</si>
  <si>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</si>
  <si>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</si>
  <si>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</si>
  <si>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</si>
  <si>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</si>
  <si>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</si>
  <si>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</si>
  <si>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</si>
  <si>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</si>
  <si>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</si>
  <si>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</si>
  <si>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</si>
  <si>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</si>
  <si>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</si>
  <si>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</si>
  <si>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</si>
  <si>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</si>
  <si>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</si>
  <si>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</si>
  <si>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</si>
  <si>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</si>
  <si>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</si>
  <si>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</si>
  <si>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</si>
  <si>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</si>
  <si>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</si>
  <si>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</si>
  <si>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</si>
  <si>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</si>
  <si>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</si>
  <si>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</si>
  <si>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</si>
  <si>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</si>
  <si>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</si>
  <si>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</si>
  <si>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</si>
  <si>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</si>
  <si>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</si>
  <si>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</si>
  <si>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</si>
  <si>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</si>
  <si>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</si>
  <si>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</si>
  <si>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</si>
  <si>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</si>
  <si>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</si>
  <si>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</si>
  <si>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</si>
  <si>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</si>
  <si>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</si>
  <si>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</si>
  <si>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</si>
  <si>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</si>
  <si>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</si>
  <si>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</si>
  <si>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北海道鶴居村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</si>
  <si>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</si>
  <si>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</si>
  <si>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</si>
  <si>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</si>
  <si>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</si>
  <si>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</si>
  <si>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</si>
  <si>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</si>
  <si>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</si>
  <si>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</si>
  <si>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</si>
  <si>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</si>
  <si>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</si>
  <si>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</si>
  <si>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</si>
  <si>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</si>
  <si>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</si>
  <si>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</si>
  <si>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</si>
  <si>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</si>
  <si>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</si>
  <si>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</si>
  <si>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</si>
  <si>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</si>
  <si>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</si>
  <si>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</si>
  <si>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</si>
  <si>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</si>
  <si>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</si>
  <si>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</si>
  <si>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</si>
  <si>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</si>
  <si>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</si>
  <si>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</si>
  <si>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</si>
  <si>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</si>
  <si>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</si>
  <si>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</si>
  <si>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</si>
  <si>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</si>
  <si>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</si>
  <si>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</si>
  <si>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</si>
  <si>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</si>
  <si>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</si>
  <si>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</si>
  <si>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</si>
  <si>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</si>
  <si>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</si>
  <si>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</si>
  <si>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</si>
  <si>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</si>
  <si>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</si>
  <si>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</si>
  <si>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</si>
  <si>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</si>
  <si>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</si>
  <si>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</si>
  <si>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</si>
  <si>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</si>
  <si>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</si>
  <si>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</si>
  <si>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</si>
  <si>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</si>
  <si>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</si>
  <si>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</si>
  <si>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</si>
  <si>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</si>
  <si>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</si>
  <si>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</si>
  <si>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</si>
  <si>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</si>
  <si>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</si>
  <si>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</si>
  <si>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</si>
  <si>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</si>
  <si>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</si>
  <si>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</si>
  <si>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</si>
  <si>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</si>
  <si>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</si>
  <si>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</si>
  <si>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</si>
  <si>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</si>
  <si>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</si>
  <si>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</si>
  <si>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</si>
  <si>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</si>
  <si>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</si>
  <si>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</si>
  <si>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</si>
  <si>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</si>
  <si>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</si>
  <si>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</si>
  <si>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</si>
  <si>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</si>
  <si>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</si>
  <si>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</si>
  <si>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</si>
  <si>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</si>
  <si>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</si>
  <si>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</si>
  <si>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</si>
  <si>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</si>
  <si>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</si>
  <si>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</si>
  <si>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</si>
  <si>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</si>
  <si>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</si>
  <si>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</si>
  <si>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</si>
  <si>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</si>
  <si>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</si>
  <si>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</si>
  <si>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</si>
  <si>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</si>
  <si>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</si>
  <si>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</si>
  <si>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</si>
  <si>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</si>
  <si>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</si>
  <si>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</si>
  <si>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</si>
  <si>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</si>
  <si>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</si>
  <si>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</si>
  <si>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</si>
  <si>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</si>
  <si>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</si>
  <si>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</si>
  <si>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</si>
  <si>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</si>
  <si>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</si>
  <si>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</si>
  <si>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</si>
  <si>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</si>
  <si>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</si>
  <si>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</si>
  <si>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</si>
  <si>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</si>
  <si>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</si>
  <si>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</si>
  <si>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</si>
  <si>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</si>
  <si>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</si>
  <si>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</si>
  <si>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</si>
  <si>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</si>
  <si>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北海道鶴居村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</si>
  <si>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</si>
  <si>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</si>
  <si>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</si>
  <si>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</si>
  <si>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</si>
  <si>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</si>
  <si>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</si>
  <si>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</si>
  <si>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</si>
  <si>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</si>
  <si>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</si>
  <si>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</si>
  <si>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</si>
  <si>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</si>
  <si>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</si>
  <si>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</si>
  <si>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</si>
  <si>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</si>
  <si>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</si>
  <si>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</si>
  <si>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</si>
  <si>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</si>
  <si>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</si>
  <si>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</si>
  <si>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</si>
  <si>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</si>
  <si>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</si>
  <si>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</si>
  <si>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</si>
  <si>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</si>
  <si>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</si>
  <si>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</si>
  <si>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</si>
  <si>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</si>
  <si>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</si>
  <si>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</si>
  <si>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</si>
  <si>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</si>
  <si>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</si>
  <si>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</si>
  <si>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</si>
  <si>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</si>
  <si>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</si>
  <si>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</si>
  <si>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</si>
  <si>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</si>
  <si>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</si>
  <si>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</si>
  <si>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</si>
  <si>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</si>
  <si>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</si>
  <si>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</si>
  <si>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</si>
  <si>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</si>
  <si>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</si>
  <si>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</si>
  <si>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</si>
  <si>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</si>
  <si>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</si>
  <si>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</si>
  <si>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</si>
  <si>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</si>
  <si>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</si>
  <si>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</si>
  <si>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</si>
  <si>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</si>
  <si>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</si>
  <si>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</si>
  <si>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</si>
  <si>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</si>
  <si>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</si>
  <si>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</si>
  <si>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</si>
  <si>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</si>
  <si>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</si>
  <si>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</si>
  <si>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</si>
  <si>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</si>
  <si>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</si>
  <si>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</si>
  <si>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</si>
  <si>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</si>
  <si>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</si>
  <si>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</si>
  <si>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</si>
  <si>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</si>
  <si>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</si>
  <si>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</si>
  <si>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</si>
  <si>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</si>
  <si>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</si>
  <si>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</si>
  <si>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</si>
  <si>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</si>
  <si>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</si>
  <si>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</si>
  <si>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</si>
  <si>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</si>
  <si>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</si>
  <si>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</si>
  <si>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</si>
  <si>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</si>
  <si>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</si>
  <si>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</si>
  <si>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</si>
  <si>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</si>
  <si>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</si>
  <si>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</si>
  <si>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</si>
  <si>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</si>
  <si>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</si>
  <si>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</si>
  <si>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</si>
  <si>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</si>
  <si>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</si>
  <si>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</si>
  <si>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</si>
  <si>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</si>
  <si>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</si>
  <si>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</si>
  <si>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</si>
  <si>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</si>
  <si>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</si>
  <si>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</si>
  <si>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</si>
  <si>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</si>
  <si>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</si>
  <si>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</si>
  <si>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</si>
  <si>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</si>
  <si>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</si>
  <si>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</si>
  <si>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</si>
  <si>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</si>
  <si>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</si>
  <si>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</si>
  <si>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</si>
  <si>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</si>
  <si>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</si>
  <si>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</si>
  <si>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</si>
  <si>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</si>
  <si>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</si>
  <si>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</si>
  <si>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</si>
  <si>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</si>
  <si>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</si>
  <si>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</si>
  <si>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</si>
  <si>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</si>
  <si>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</si>
  <si>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</si>
  <si>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</si>
  <si>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</si>
  <si>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</si>
  <si>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</si>
  <si>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</si>
  <si>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</si>
  <si>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</si>
  <si>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</si>
  <si>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</si>
  <si>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</si>
  <si>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</si>
  <si>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</si>
  <si>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</si>
  <si>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</si>
  <si>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</si>
  <si>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</si>
  <si>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</si>
  <si>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</si>
  <si>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</si>
  <si>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</si>
  <si>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</si>
  <si>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0.08</t>
  </si>
  <si>
    <t>一般会計</t>
  </si>
  <si>
    <t>国民健康保険特別会計</t>
  </si>
  <si>
    <t>介護保険特別会計</t>
  </si>
  <si>
    <t>水道特別会計</t>
  </si>
  <si>
    <t>農業集落排水事業特別会計</t>
  </si>
  <si>
    <t>後期高齢者医療特別会計</t>
  </si>
  <si>
    <t>診療所会計</t>
  </si>
  <si>
    <t>その他会計（赤字）</t>
  </si>
  <si>
    <t>その他会計（黒字）</t>
  </si>
  <si>
    <t>釧路北部消防事務組合</t>
    <rPh sb="0" eb="2">
      <t>クシロ</t>
    </rPh>
    <rPh sb="2" eb="4">
      <t>ホクブ</t>
    </rPh>
    <rPh sb="4" eb="6">
      <t>ショウボウ</t>
    </rPh>
    <rPh sb="6" eb="8">
      <t>ジム</t>
    </rPh>
    <rPh sb="8" eb="10">
      <t>クミアイ</t>
    </rPh>
    <phoneticPr fontId="2"/>
  </si>
  <si>
    <t>釧路広域連合</t>
    <rPh sb="0" eb="2">
      <t>クシロ</t>
    </rPh>
    <rPh sb="2" eb="4">
      <t>コウイキ</t>
    </rPh>
    <rPh sb="4" eb="6">
      <t>レンゴウ</t>
    </rPh>
    <phoneticPr fontId="2"/>
  </si>
  <si>
    <t>釧路公立大学事務組合</t>
    <rPh sb="0" eb="2">
      <t>クシロ</t>
    </rPh>
    <rPh sb="2" eb="4">
      <t>コウリツ</t>
    </rPh>
    <rPh sb="4" eb="6">
      <t>ダイガク</t>
    </rPh>
    <rPh sb="6" eb="8">
      <t>ジム</t>
    </rPh>
    <rPh sb="8" eb="10">
      <t>クミアイ</t>
    </rPh>
    <phoneticPr fontId="2"/>
  </si>
  <si>
    <t>釧路・根室広域地方税滞納整理機構</t>
    <rPh sb="0" eb="2">
      <t>クシロ</t>
    </rPh>
    <rPh sb="3" eb="5">
      <t>ネムロ</t>
    </rPh>
    <rPh sb="5" eb="7">
      <t>コウイキ</t>
    </rPh>
    <rPh sb="7" eb="10">
      <t>チホウゼイ</t>
    </rPh>
    <rPh sb="10" eb="12">
      <t>タイノウ</t>
    </rPh>
    <rPh sb="12" eb="14">
      <t>セイリ</t>
    </rPh>
    <rPh sb="14" eb="16">
      <t>キコウ</t>
    </rPh>
    <phoneticPr fontId="2"/>
  </si>
  <si>
    <t>鶴居村振興公社</t>
    <rPh sb="0" eb="3">
      <t>ツルイムラ</t>
    </rPh>
    <rPh sb="3" eb="5">
      <t>シンコウ</t>
    </rPh>
    <rPh sb="5" eb="7">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</si>
</sst>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0" borderId="40"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262834</c:v>
                </c:pt>
                <c:pt idx="1">
                  <c:v>334234</c:v>
                </c:pt>
                <c:pt idx="2">
                  <c:v>216155</c:v>
                </c:pt>
                <c:pt idx="3">
                  <c:v>228305</c:v>
                </c:pt>
                <c:pt idx="4">
                  <c:v>316331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441398</c:v>
                </c:pt>
                <c:pt idx="1">
                  <c:v>609205</c:v>
                </c:pt>
                <c:pt idx="2">
                  <c:v>500695</c:v>
                </c:pt>
                <c:pt idx="3">
                  <c:v>451691</c:v>
                </c:pt>
                <c:pt idx="4">
                  <c:v>603646</c:v>
                </c:pt>
              </c:numCache>
            </c:numRef>
          </c:val>
          <c:smooth val="0"/>
        </c:ser>
        <c:dLbls>
          <c:showLegendKey val="0"/>
          <c:showVal val="0"/>
          <c:showCatName val="0"/>
          <c:showSerName val="0"/>
          <c:showPercent val="0"/>
          <c:showBubbleSize val="0"/>
        </c:dLbls>
        <c:marker val="1"/>
        <c:smooth val="0"/>
        <c:axId val="31475968"/>
        <c:axId val="31482240"/>
      </c:lineChart>
      <c:catAx>
        <c:axId val="3147596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482240"/>
        <c:crosses val="autoZero"/>
        <c:auto val="1"/>
        <c:lblAlgn val="ctr"/>
        <c:lblOffset val="100"/>
        <c:tickLblSkip val="1"/>
        <c:tickMarkSkip val="1"/>
        <c:noMultiLvlLbl val="0"/>
      </c:catAx>
      <c:valAx>
        <c:axId val="3148224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4759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2.16</c:v>
                </c:pt>
                <c:pt idx="1">
                  <c:v>2.4700000000000002</c:v>
                </c:pt>
                <c:pt idx="2">
                  <c:v>2.04</c:v>
                </c:pt>
                <c:pt idx="3">
                  <c:v>1.79</c:v>
                </c:pt>
                <c:pt idx="4">
                  <c:v>3.72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15.79</c:v>
                </c:pt>
                <c:pt idx="1">
                  <c:v>19.91</c:v>
                </c:pt>
                <c:pt idx="2">
                  <c:v>21.76</c:v>
                </c:pt>
                <c:pt idx="3">
                  <c:v>20.72</c:v>
                </c:pt>
                <c:pt idx="4">
                  <c:v>22.62</c:v>
                </c:pt>
              </c:numCache>
            </c:numRef>
          </c:val>
        </c:ser>
        <c:dLbls>
          <c:showLegendKey val="0"/>
          <c:showVal val="0"/>
          <c:showCatName val="0"/>
          <c:showSerName val="0"/>
          <c:showPercent val="0"/>
          <c:showBubbleSize val="0"/>
        </c:dLbls>
        <c:gapWidth val="250"/>
        <c:overlap val="100"/>
        <c:axId val="90469504"/>
        <c:axId val="904714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-0.08</c:v>
                </c:pt>
                <c:pt idx="1">
                  <c:v>5.48</c:v>
                </c:pt>
                <c:pt idx="2">
                  <c:v>0.81</c:v>
                </c:pt>
                <c:pt idx="3">
                  <c:v>1.1200000000000001</c:v>
                </c:pt>
                <c:pt idx="4">
                  <c:v>3.36</c:v>
                </c:pt>
              </c:numCache>
            </c:numRef>
          </c:val>
          <c:smooth val="0"/>
        </c:ser>
        <c:dLbls>
          <c:showLegendKey val="0"/>
          <c:showVal val="0"/>
          <c:showCatName val="0"/>
          <c:showSerName val="0"/>
          <c:showPercent val="0"/>
          <c:showBubbleSize val="0"/>
        </c:dLbls>
        <c:marker val="1"/>
        <c:smooth val="0"/>
        <c:axId val="90469504"/>
        <c:axId val="90471424"/>
      </c:lineChart>
      <c:catAx>
        <c:axId val="90469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0471424"/>
        <c:crosses val="autoZero"/>
        <c:auto val="1"/>
        <c:lblAlgn val="ctr"/>
        <c:lblOffset val="100"/>
        <c:tickLblSkip val="1"/>
        <c:tickMarkSkip val="1"/>
        <c:noMultiLvlLbl val="0"/>
      </c:catAx>
      <c:valAx>
        <c:axId val="90471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469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0.04</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診療所会計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0.01</c:v>
                </c:pt>
                <c:pt idx="8">
                  <c:v>#N/A</c:v>
                </c:pt>
                <c:pt idx="9">
                  <c:v>0.01</c:v>
                </c:pt>
              </c:numCache>
            </c:numRef>
          </c:val>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0.03</c:v>
                </c:pt>
                <c:pt idx="2">
                  <c:v>#N/A</c:v>
                </c:pt>
                <c:pt idx="3">
                  <c:v>0.02</c:v>
                </c:pt>
                <c:pt idx="4">
                  <c:v>#N/A</c:v>
                </c:pt>
                <c:pt idx="5">
                  <c:v>0.05</c:v>
                </c:pt>
                <c:pt idx="6">
                  <c:v>#N/A</c:v>
                </c:pt>
                <c:pt idx="7">
                  <c:v>0.04</c:v>
                </c:pt>
                <c:pt idx="8">
                  <c:v>#N/A</c:v>
                </c:pt>
                <c:pt idx="9">
                  <c:v>0.03</c:v>
                </c:pt>
              </c:numCache>
            </c:numRef>
          </c:val>
        </c:ser>
        <c:ser>
          <c:idx val="6"/>
          <c:order val="6"/>
          <c:tx>
            <c:strRef>
              <c:f>データシート!$A$33</c:f>
              <c:strCache>
                <c:ptCount val="1"/>
                <c:pt idx="0">
                  <c:v>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0.04</c:v>
                </c:pt>
                <c:pt idx="2">
                  <c:v>#N/A</c:v>
                </c:pt>
                <c:pt idx="3">
                  <c:v>0.05</c:v>
                </c:pt>
                <c:pt idx="4">
                  <c:v>#N/A</c:v>
                </c:pt>
                <c:pt idx="5">
                  <c:v>0.04</c:v>
                </c:pt>
                <c:pt idx="6">
                  <c:v>#N/A</c:v>
                </c:pt>
                <c:pt idx="7">
                  <c:v>0.08</c:v>
                </c:pt>
                <c:pt idx="8">
                  <c:v>#N/A</c:v>
                </c:pt>
                <c:pt idx="9">
                  <c:v>0.16</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0.44</c:v>
                </c:pt>
                <c:pt idx="2">
                  <c:v>#N/A</c:v>
                </c:pt>
                <c:pt idx="3">
                  <c:v>0.3</c:v>
                </c:pt>
                <c:pt idx="4">
                  <c:v>#N/A</c:v>
                </c:pt>
                <c:pt idx="5">
                  <c:v>0.41</c:v>
                </c:pt>
                <c:pt idx="6">
                  <c:v>#N/A</c:v>
                </c:pt>
                <c:pt idx="7">
                  <c:v>0.46</c:v>
                </c:pt>
                <c:pt idx="8">
                  <c:v>#N/A</c:v>
                </c:pt>
                <c:pt idx="9">
                  <c:v>0.43</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1.86</c:v>
                </c:pt>
                <c:pt idx="2">
                  <c:v>#N/A</c:v>
                </c:pt>
                <c:pt idx="3">
                  <c:v>1.28</c:v>
                </c:pt>
                <c:pt idx="4">
                  <c:v>#N/A</c:v>
                </c:pt>
                <c:pt idx="5">
                  <c:v>1.25</c:v>
                </c:pt>
                <c:pt idx="6">
                  <c:v>#N/A</c:v>
                </c:pt>
                <c:pt idx="7">
                  <c:v>0.78</c:v>
                </c:pt>
                <c:pt idx="8">
                  <c:v>#N/A</c:v>
                </c:pt>
                <c:pt idx="9">
                  <c:v>1.9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2.16</c:v>
                </c:pt>
                <c:pt idx="2">
                  <c:v>#N/A</c:v>
                </c:pt>
                <c:pt idx="3">
                  <c:v>2.4700000000000002</c:v>
                </c:pt>
                <c:pt idx="4">
                  <c:v>#N/A</c:v>
                </c:pt>
                <c:pt idx="5">
                  <c:v>2.04</c:v>
                </c:pt>
                <c:pt idx="6">
                  <c:v>#N/A</c:v>
                </c:pt>
                <c:pt idx="7">
                  <c:v>1.79</c:v>
                </c:pt>
                <c:pt idx="8">
                  <c:v>#N/A</c:v>
                </c:pt>
                <c:pt idx="9">
                  <c:v>3.72</c:v>
                </c:pt>
              </c:numCache>
            </c:numRef>
          </c:val>
        </c:ser>
        <c:dLbls>
          <c:showLegendKey val="0"/>
          <c:showVal val="0"/>
          <c:showCatName val="0"/>
          <c:showSerName val="0"/>
          <c:showPercent val="0"/>
          <c:showBubbleSize val="0"/>
        </c:dLbls>
        <c:gapWidth val="150"/>
        <c:overlap val="100"/>
        <c:axId val="90569728"/>
        <c:axId val="91230976"/>
      </c:barChart>
      <c:catAx>
        <c:axId val="90569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1230976"/>
        <c:crosses val="autoZero"/>
        <c:auto val="1"/>
        <c:lblAlgn val="ctr"/>
        <c:lblOffset val="100"/>
        <c:tickLblSkip val="1"/>
        <c:tickMarkSkip val="1"/>
        <c:noMultiLvlLbl val="0"/>
      </c:catAx>
      <c:valAx>
        <c:axId val="91230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5697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304</c:v>
                </c:pt>
                <c:pt idx="5">
                  <c:v>310</c:v>
                </c:pt>
                <c:pt idx="8">
                  <c:v>424</c:v>
                </c:pt>
                <c:pt idx="11">
                  <c:v>411</c:v>
                </c:pt>
                <c:pt idx="14">
                  <c:v>405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c:v>
                </c:pt>
                <c:pt idx="3">
                  <c:v>1</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c:v>
                </c:pt>
                <c:pt idx="3">
                  <c:v>3</c:v>
                </c:pt>
                <c:pt idx="6">
                  <c:v>3</c:v>
                </c:pt>
                <c:pt idx="9">
                  <c:v>3</c:v>
                </c:pt>
                <c:pt idx="12">
                  <c:v>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39</c:v>
                </c:pt>
                <c:pt idx="3">
                  <c:v>40</c:v>
                </c:pt>
                <c:pt idx="6">
                  <c:v>40</c:v>
                </c:pt>
                <c:pt idx="9">
                  <c:v>38</c:v>
                </c:pt>
                <c:pt idx="12">
                  <c:v>35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589</c:v>
                </c:pt>
                <c:pt idx="3">
                  <c:v>581</c:v>
                </c:pt>
                <c:pt idx="6">
                  <c:v>553</c:v>
                </c:pt>
                <c:pt idx="9">
                  <c:v>539</c:v>
                </c:pt>
                <c:pt idx="12">
                  <c:v>547</c:v>
                </c:pt>
              </c:numCache>
            </c:numRef>
          </c:val>
        </c:ser>
        <c:dLbls>
          <c:showLegendKey val="0"/>
          <c:showVal val="0"/>
          <c:showCatName val="0"/>
          <c:showSerName val="0"/>
          <c:showPercent val="0"/>
          <c:showBubbleSize val="0"/>
        </c:dLbls>
        <c:gapWidth val="100"/>
        <c:overlap val="100"/>
        <c:axId val="92387200"/>
        <c:axId val="923934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326</c:v>
                </c:pt>
                <c:pt idx="2">
                  <c:v>#N/A</c:v>
                </c:pt>
                <c:pt idx="3">
                  <c:v>#N/A</c:v>
                </c:pt>
                <c:pt idx="4">
                  <c:v>315</c:v>
                </c:pt>
                <c:pt idx="5">
                  <c:v>#N/A</c:v>
                </c:pt>
                <c:pt idx="6">
                  <c:v>#N/A</c:v>
                </c:pt>
                <c:pt idx="7">
                  <c:v>172</c:v>
                </c:pt>
                <c:pt idx="8">
                  <c:v>#N/A</c:v>
                </c:pt>
                <c:pt idx="9">
                  <c:v>#N/A</c:v>
                </c:pt>
                <c:pt idx="10">
                  <c:v>169</c:v>
                </c:pt>
                <c:pt idx="11">
                  <c:v>#N/A</c:v>
                </c:pt>
                <c:pt idx="12">
                  <c:v>#N/A</c:v>
                </c:pt>
                <c:pt idx="13">
                  <c:v>180</c:v>
                </c:pt>
                <c:pt idx="14">
                  <c:v>#N/A</c:v>
                </c:pt>
              </c:numCache>
            </c:numRef>
          </c:val>
          <c:smooth val="0"/>
        </c:ser>
        <c:dLbls>
          <c:showLegendKey val="0"/>
          <c:showVal val="0"/>
          <c:showCatName val="0"/>
          <c:showSerName val="0"/>
          <c:showPercent val="0"/>
          <c:showBubbleSize val="0"/>
        </c:dLbls>
        <c:marker val="1"/>
        <c:smooth val="0"/>
        <c:axId val="92387200"/>
        <c:axId val="92393472"/>
      </c:lineChart>
      <c:catAx>
        <c:axId val="92387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2393472"/>
        <c:crosses val="autoZero"/>
        <c:auto val="1"/>
        <c:lblAlgn val="ctr"/>
        <c:lblOffset val="100"/>
        <c:tickLblSkip val="1"/>
        <c:tickMarkSkip val="1"/>
        <c:noMultiLvlLbl val="0"/>
      </c:catAx>
      <c:valAx>
        <c:axId val="92393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387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3732</c:v>
                </c:pt>
                <c:pt idx="5">
                  <c:v>3815</c:v>
                </c:pt>
                <c:pt idx="8">
                  <c:v>3920</c:v>
                </c:pt>
                <c:pt idx="11">
                  <c:v>4061</c:v>
                </c:pt>
                <c:pt idx="14">
                  <c:v>3966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17</c:v>
                </c:pt>
                <c:pt idx="5">
                  <c:v>11</c:v>
                </c:pt>
                <c:pt idx="8">
                  <c:v>4</c:v>
                </c:pt>
                <c:pt idx="11">
                  <c:v>3</c:v>
                </c:pt>
                <c:pt idx="14">
                  <c:v>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2431</c:v>
                </c:pt>
                <c:pt idx="5">
                  <c:v>2525</c:v>
                </c:pt>
                <c:pt idx="8">
                  <c:v>2571</c:v>
                </c:pt>
                <c:pt idx="11">
                  <c:v>2633</c:v>
                </c:pt>
                <c:pt idx="14">
                  <c:v>2701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595</c:v>
                </c:pt>
                <c:pt idx="3">
                  <c:v>553</c:v>
                </c:pt>
                <c:pt idx="6">
                  <c:v>507</c:v>
                </c:pt>
                <c:pt idx="9">
                  <c:v>468</c:v>
                </c:pt>
                <c:pt idx="12">
                  <c:v>465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30</c:v>
                </c:pt>
                <c:pt idx="3">
                  <c:v>3</c:v>
                </c:pt>
                <c:pt idx="6">
                  <c:v>25</c:v>
                </c:pt>
                <c:pt idx="9">
                  <c:v>22</c:v>
                </c:pt>
                <c:pt idx="12">
                  <c:v>19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360</c:v>
                </c:pt>
                <c:pt idx="3">
                  <c:v>341</c:v>
                </c:pt>
                <c:pt idx="6">
                  <c:v>314</c:v>
                </c:pt>
                <c:pt idx="9">
                  <c:v>280</c:v>
                </c:pt>
                <c:pt idx="12">
                  <c:v>238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4538</c:v>
                </c:pt>
                <c:pt idx="3">
                  <c:v>4639</c:v>
                </c:pt>
                <c:pt idx="6">
                  <c:v>4639</c:v>
                </c:pt>
                <c:pt idx="9">
                  <c:v>4575</c:v>
                </c:pt>
                <c:pt idx="12">
                  <c:v>4548</c:v>
                </c:pt>
              </c:numCache>
            </c:numRef>
          </c:val>
        </c:ser>
        <c:dLbls>
          <c:showLegendKey val="0"/>
          <c:showVal val="0"/>
          <c:showCatName val="0"/>
          <c:showSerName val="0"/>
          <c:showPercent val="0"/>
          <c:showBubbleSize val="0"/>
        </c:dLbls>
        <c:gapWidth val="100"/>
        <c:overlap val="100"/>
        <c:axId val="31626752"/>
        <c:axId val="316286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31626752"/>
        <c:axId val="31628672"/>
      </c:lineChart>
      <c:catAx>
        <c:axId val="31626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1628672"/>
        <c:crosses val="autoZero"/>
        <c:auto val="1"/>
        <c:lblAlgn val="ctr"/>
        <c:lblOffset val="100"/>
        <c:tickLblSkip val="1"/>
        <c:tickMarkSkip val="1"/>
        <c:noMultiLvlLbl val="0"/>
      </c:catAx>
      <c:valAx>
        <c:axId val="31628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626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北海道鶴居村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2,537
2,524
571.84
4,660,136
4,546,368
103,935
2,792,507
4,547,892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類似団体平均と</a:t>
          </a:r>
          <a:r>
            <a:rPr lang="ja-JP" altLang="en-US" sz="1300" b="0" i="0" baseline="0">
              <a:solidFill>
                <a:schemeClr val="dk1"/>
              </a:solidFill>
              <a:effectLst/>
              <a:latin typeface="+mn-lt"/>
              <a:ea typeface="+mn-ea"/>
              <a:cs typeface="+mn-cs"/>
            </a:rPr>
            <a:t>同率</a:t>
          </a:r>
          <a:r>
            <a:rPr lang="ja-JP" altLang="ja-JP" sz="1300" b="0" i="0" baseline="0">
              <a:solidFill>
                <a:schemeClr val="dk1"/>
              </a:solidFill>
              <a:effectLst/>
              <a:latin typeface="+mn-lt"/>
              <a:ea typeface="+mn-ea"/>
              <a:cs typeface="+mn-cs"/>
            </a:rPr>
            <a:t>の０．１６となっているが、人口は定住化対策により減少幅は小さいものの、高齢化率（２２年国調２９．１％）の上昇に加え、長く続いた景気低迷の影響による法人関係の減収などを要因として財政力指数は年々減少傾向にある。基幹産業である酪農業を中心とした業績の向上や企業化の促進を図るとともに、投資的事業の精査や業務の見直しによる行政の効率化等に取り組み、安定した財政の運用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45</xdr:row>
      <xdr:rowOff>45357</xdr:rowOff>
    </xdr:to>
    <xdr:cxnSp macro="">
      <xdr:nvCxnSpPr>
        <xdr:cNvPr id="64" name="直線コネクタ 63"/>
        <xdr:cNvCxnSpPr/>
      </xdr:nvCxnSpPr>
      <xdr:spPr>
        <a:xfrm flipV="1">
          <a:off x="4953000" y="6209393"/>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7"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8" name="直線コネクタ 67"/>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27215</xdr:rowOff>
    </xdr:from>
    <xdr:to>
      <xdr:col>7</xdr:col>
      <xdr:colOff>152400</xdr:colOff>
      <xdr:row>44</xdr:row>
      <xdr:rowOff>27215</xdr:rowOff>
    </xdr:to>
    <xdr:cxnSp macro="">
      <xdr:nvCxnSpPr>
        <xdr:cNvPr id="69" name="直線コネクタ 68"/>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119942</xdr:rowOff>
    </xdr:from>
    <xdr:ext cx="762000" cy="259045"/>
    <xdr:sp macro="" textlink="">
      <xdr:nvSpPr>
        <xdr:cNvPr id="70" name="財政力平均値テキスト"/>
        <xdr:cNvSpPr txBox="1"/>
      </xdr:nvSpPr>
      <xdr:spPr>
        <a:xfrm>
          <a:off x="5041900" y="7492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1" name="フローチャート : 判断 70"/>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9978</xdr:rowOff>
    </xdr:from>
    <xdr:to>
      <xdr:col>6</xdr:col>
      <xdr:colOff>0</xdr:colOff>
      <xdr:row>44</xdr:row>
      <xdr:rowOff>27215</xdr:rowOff>
    </xdr:to>
    <xdr:cxnSp macro="">
      <xdr:nvCxnSpPr>
        <xdr:cNvPr id="72" name="直線コネクタ 71"/>
        <xdr:cNvCxnSpPr/>
      </xdr:nvCxnSpPr>
      <xdr:spPr>
        <a:xfrm>
          <a:off x="3225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130628</xdr:rowOff>
    </xdr:from>
    <xdr:to>
      <xdr:col>6</xdr:col>
      <xdr:colOff>50800</xdr:colOff>
      <xdr:row>44</xdr:row>
      <xdr:rowOff>60778</xdr:rowOff>
    </xdr:to>
    <xdr:sp macro="" textlink="">
      <xdr:nvSpPr>
        <xdr:cNvPr id="73" name="フローチャート : 判断 72"/>
        <xdr:cNvSpPr/>
      </xdr:nvSpPr>
      <xdr:spPr>
        <a:xfrm>
          <a:off x="4064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70955</xdr:rowOff>
    </xdr:from>
    <xdr:ext cx="736600" cy="259045"/>
    <xdr:sp macro="" textlink="">
      <xdr:nvSpPr>
        <xdr:cNvPr id="74" name="テキスト ボックス 73"/>
        <xdr:cNvSpPr txBox="1"/>
      </xdr:nvSpPr>
      <xdr:spPr>
        <a:xfrm>
          <a:off x="3733800" y="7271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164193</xdr:rowOff>
    </xdr:from>
    <xdr:to>
      <xdr:col>4</xdr:col>
      <xdr:colOff>482600</xdr:colOff>
      <xdr:row>44</xdr:row>
      <xdr:rowOff>9978</xdr:rowOff>
    </xdr:to>
    <xdr:cxnSp macro="">
      <xdr:nvCxnSpPr>
        <xdr:cNvPr id="75" name="直線コネクタ 74"/>
        <xdr:cNvCxnSpPr/>
      </xdr:nvCxnSpPr>
      <xdr:spPr>
        <a:xfrm>
          <a:off x="2336800" y="75365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6" name="フローチャート : 判断 75"/>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45555</xdr:rowOff>
    </xdr:from>
    <xdr:ext cx="762000" cy="259045"/>
    <xdr:sp macro="" textlink="">
      <xdr:nvSpPr>
        <xdr:cNvPr id="77" name="テキスト ボックス 76"/>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146957</xdr:rowOff>
    </xdr:from>
    <xdr:to>
      <xdr:col>3</xdr:col>
      <xdr:colOff>279400</xdr:colOff>
      <xdr:row>43</xdr:row>
      <xdr:rowOff>164193</xdr:rowOff>
    </xdr:to>
    <xdr:cxnSp macro="">
      <xdr:nvCxnSpPr>
        <xdr:cNvPr id="78" name="直線コネクタ 77"/>
        <xdr:cNvCxnSpPr/>
      </xdr:nvCxnSpPr>
      <xdr:spPr>
        <a:xfrm>
          <a:off x="1447800" y="75193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45555</xdr:rowOff>
    </xdr:from>
    <xdr:ext cx="762000" cy="259045"/>
    <xdr:sp macro="" textlink="">
      <xdr:nvSpPr>
        <xdr:cNvPr id="80" name="テキスト ボックス 79"/>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113393</xdr:rowOff>
    </xdr:from>
    <xdr:to>
      <xdr:col>2</xdr:col>
      <xdr:colOff>127000</xdr:colOff>
      <xdr:row>44</xdr:row>
      <xdr:rowOff>43543</xdr:rowOff>
    </xdr:to>
    <xdr:sp macro="" textlink="">
      <xdr:nvSpPr>
        <xdr:cNvPr id="81" name="フローチャート : 判断 80"/>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28320</xdr:rowOff>
    </xdr:from>
    <xdr:ext cx="762000" cy="259045"/>
    <xdr:sp macro="" textlink="">
      <xdr:nvSpPr>
        <xdr:cNvPr id="82" name="テキスト ボックス 81"/>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88" name="円/楕円 87"/>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164392</xdr:rowOff>
    </xdr:from>
    <xdr:ext cx="762000" cy="259045"/>
    <xdr:sp macro="" textlink="">
      <xdr:nvSpPr>
        <xdr:cNvPr id="89" name="財政力該当値テキスト"/>
        <xdr:cNvSpPr txBox="1"/>
      </xdr:nvSpPr>
      <xdr:spPr>
        <a:xfrm>
          <a:off x="50419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147865</xdr:rowOff>
    </xdr:from>
    <xdr:to>
      <xdr:col>6</xdr:col>
      <xdr:colOff>50800</xdr:colOff>
      <xdr:row>44</xdr:row>
      <xdr:rowOff>78015</xdr:rowOff>
    </xdr:to>
    <xdr:sp macro="" textlink="">
      <xdr:nvSpPr>
        <xdr:cNvPr id="90" name="円/楕円 89"/>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62792</xdr:rowOff>
    </xdr:from>
    <xdr:ext cx="736600" cy="259045"/>
    <xdr:sp macro="" textlink="">
      <xdr:nvSpPr>
        <xdr:cNvPr id="91" name="テキスト ボックス 90"/>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130628</xdr:rowOff>
    </xdr:from>
    <xdr:to>
      <xdr:col>4</xdr:col>
      <xdr:colOff>533400</xdr:colOff>
      <xdr:row>44</xdr:row>
      <xdr:rowOff>60778</xdr:rowOff>
    </xdr:to>
    <xdr:sp macro="" textlink="">
      <xdr:nvSpPr>
        <xdr:cNvPr id="92" name="円/楕円 91"/>
        <xdr:cNvSpPr/>
      </xdr:nvSpPr>
      <xdr:spPr>
        <a:xfrm>
          <a:off x="3175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70955</xdr:rowOff>
    </xdr:from>
    <xdr:ext cx="762000" cy="259045"/>
    <xdr:sp macro="" textlink="">
      <xdr:nvSpPr>
        <xdr:cNvPr id="93" name="テキスト ボックス 92"/>
        <xdr:cNvSpPr txBox="1"/>
      </xdr:nvSpPr>
      <xdr:spPr>
        <a:xfrm>
          <a:off x="2844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113393</xdr:rowOff>
    </xdr:from>
    <xdr:to>
      <xdr:col>3</xdr:col>
      <xdr:colOff>330200</xdr:colOff>
      <xdr:row>44</xdr:row>
      <xdr:rowOff>43543</xdr:rowOff>
    </xdr:to>
    <xdr:sp macro="" textlink="">
      <xdr:nvSpPr>
        <xdr:cNvPr id="94" name="円/楕円 93"/>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53720</xdr:rowOff>
    </xdr:from>
    <xdr:ext cx="762000" cy="259045"/>
    <xdr:sp macro="" textlink="">
      <xdr:nvSpPr>
        <xdr:cNvPr id="95" name="テキスト ボックス 94"/>
        <xdr:cNvSpPr txBox="1"/>
      </xdr:nvSpPr>
      <xdr:spPr>
        <a:xfrm>
          <a:off x="1955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96157</xdr:rowOff>
    </xdr:from>
    <xdr:to>
      <xdr:col>2</xdr:col>
      <xdr:colOff>127000</xdr:colOff>
      <xdr:row>44</xdr:row>
      <xdr:rowOff>26307</xdr:rowOff>
    </xdr:to>
    <xdr:sp macro="" textlink="">
      <xdr:nvSpPr>
        <xdr:cNvPr id="96" name="円/楕円 95"/>
        <xdr:cNvSpPr/>
      </xdr:nvSpPr>
      <xdr:spPr>
        <a:xfrm>
          <a:off x="1397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36484</xdr:rowOff>
    </xdr:from>
    <xdr:ext cx="762000" cy="259045"/>
    <xdr:sp macro="" textlink="">
      <xdr:nvSpPr>
        <xdr:cNvPr id="97" name="テキスト ボックス 96"/>
        <xdr:cNvSpPr txBox="1"/>
      </xdr:nvSpPr>
      <xdr:spPr>
        <a:xfrm>
          <a:off x="1066800" y="7237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職員数の適正配置による人件費の</a:t>
          </a:r>
          <a:r>
            <a:rPr lang="ja-JP" altLang="en-US" sz="1300" b="0" i="0" baseline="0">
              <a:solidFill>
                <a:schemeClr val="dk1"/>
              </a:solidFill>
              <a:effectLst/>
              <a:latin typeface="+mn-lt"/>
              <a:ea typeface="+mn-ea"/>
              <a:cs typeface="+mn-cs"/>
            </a:rPr>
            <a:t>抑制等により</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類似団体平均を５．５ポイント下回っているが、普通交付税額の減額に対して、電気料や燃料費の価格上昇による物件費の増加、大型の情報通信基盤整備（光ファイバー網）による公債費の増加等により、前年度比較では３．６ポイント上昇している。今後、物価上昇の影響や鶴居小学校建設</a:t>
          </a:r>
          <a:r>
            <a:rPr lang="ja-JP" altLang="ja-JP" sz="1300" b="0" i="0" baseline="0">
              <a:solidFill>
                <a:schemeClr val="dk1"/>
              </a:solidFill>
              <a:effectLst/>
              <a:latin typeface="+mn-lt"/>
              <a:ea typeface="+mn-ea"/>
              <a:cs typeface="+mn-cs"/>
            </a:rPr>
            <a:t>事業</a:t>
          </a:r>
          <a:r>
            <a:rPr lang="ja-JP" altLang="en-US" sz="1300" b="0" i="0" baseline="0">
              <a:solidFill>
                <a:schemeClr val="dk1"/>
              </a:solidFill>
              <a:effectLst/>
              <a:latin typeface="+mn-lt"/>
              <a:ea typeface="+mn-ea"/>
              <a:cs typeface="+mn-cs"/>
            </a:rPr>
            <a:t>による</a:t>
          </a:r>
          <a:r>
            <a:rPr lang="ja-JP" altLang="ja-JP" sz="1300" b="0" i="0" baseline="0">
              <a:solidFill>
                <a:schemeClr val="dk1"/>
              </a:solidFill>
              <a:effectLst/>
              <a:latin typeface="+mn-lt"/>
              <a:ea typeface="+mn-ea"/>
              <a:cs typeface="+mn-cs"/>
            </a:rPr>
            <a:t>公債費の増加等が見込まれる</a:t>
          </a:r>
          <a:r>
            <a:rPr lang="ja-JP" altLang="en-US" sz="1300" b="0" i="0" baseline="0">
              <a:solidFill>
                <a:schemeClr val="dk1"/>
              </a:solidFill>
              <a:effectLst/>
              <a:latin typeface="+mn-lt"/>
              <a:ea typeface="+mn-ea"/>
              <a:cs typeface="+mn-cs"/>
            </a:rPr>
            <a:t>ことから、</a:t>
          </a:r>
          <a:r>
            <a:rPr lang="ja-JP" altLang="ja-JP" sz="1300" b="0" i="0" baseline="0">
              <a:solidFill>
                <a:schemeClr val="dk1"/>
              </a:solidFill>
              <a:effectLst/>
              <a:latin typeface="+mn-lt"/>
              <a:ea typeface="+mn-ea"/>
              <a:cs typeface="+mn-cs"/>
            </a:rPr>
            <a:t>民間委託と指定管理者制度の活用や行政の効率化による経常経費の縮減など</a:t>
          </a:r>
          <a:r>
            <a:rPr lang="ja-JP" altLang="en-US" sz="1300" b="0" i="0" baseline="0">
              <a:solidFill>
                <a:schemeClr val="dk1"/>
              </a:solidFill>
              <a:effectLst/>
              <a:latin typeface="+mn-lt"/>
              <a:ea typeface="+mn-ea"/>
              <a:cs typeface="+mn-cs"/>
            </a:rPr>
            <a:t>に努め</a:t>
          </a:r>
          <a:r>
            <a:rPr lang="ja-JP" altLang="ja-JP" sz="1300" b="0" i="0" baseline="0">
              <a:solidFill>
                <a:schemeClr val="dk1"/>
              </a:solidFill>
              <a:effectLst/>
              <a:latin typeface="+mn-lt"/>
              <a:ea typeface="+mn-ea"/>
              <a:cs typeface="+mn-cs"/>
            </a:rPr>
            <a:t>、現在の水準を確保する。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20138</xdr:rowOff>
    </xdr:from>
    <xdr:to>
      <xdr:col>7</xdr:col>
      <xdr:colOff>152400</xdr:colOff>
      <xdr:row>67</xdr:row>
      <xdr:rowOff>38644</xdr:rowOff>
    </xdr:to>
    <xdr:cxnSp macro="">
      <xdr:nvCxnSpPr>
        <xdr:cNvPr id="129" name="直線コネクタ 128"/>
        <xdr:cNvCxnSpPr/>
      </xdr:nvCxnSpPr>
      <xdr:spPr>
        <a:xfrm flipV="1">
          <a:off x="4953000" y="996423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10721</xdr:rowOff>
    </xdr:from>
    <xdr:ext cx="762000" cy="259045"/>
    <xdr:sp macro="" textlink="">
      <xdr:nvSpPr>
        <xdr:cNvPr id="130" name="財政構造の弾力性最小値テキスト"/>
        <xdr:cNvSpPr txBox="1"/>
      </xdr:nvSpPr>
      <xdr:spPr>
        <a:xfrm>
          <a:off x="5041900" y="11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a:t>
          </a:r>
          <a:endParaRPr kumimoji="1" lang="ja-JP" altLang="en-US" sz="1000" b="1">
            <a:latin typeface="ＭＳ Ｐゴシック"/>
          </a:endParaRPr>
        </a:p>
      </xdr:txBody>
    </xdr:sp>
    <xdr:clientData/>
  </xdr:oneCellAnchor>
  <xdr:twoCellAnchor>
    <xdr:from>
      <xdr:col>7</xdr:col>
      <xdr:colOff>63500</xdr:colOff>
      <xdr:row>67</xdr:row>
      <xdr:rowOff>38644</xdr:rowOff>
    </xdr:from>
    <xdr:to>
      <xdr:col>7</xdr:col>
      <xdr:colOff>241300</xdr:colOff>
      <xdr:row>67</xdr:row>
      <xdr:rowOff>38644</xdr:rowOff>
    </xdr:to>
    <xdr:cxnSp macro="">
      <xdr:nvCxnSpPr>
        <xdr:cNvPr id="131" name="直線コネクタ 130"/>
        <xdr:cNvCxnSpPr/>
      </xdr:nvCxnSpPr>
      <xdr:spPr>
        <a:xfrm>
          <a:off x="4864100" y="11525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106515</xdr:rowOff>
    </xdr:from>
    <xdr:ext cx="762000" cy="259045"/>
    <xdr:sp macro="" textlink="">
      <xdr:nvSpPr>
        <xdr:cNvPr id="132" name="財政構造の弾力性最大値テキスト"/>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60.9</a:t>
          </a:r>
          <a:endParaRPr kumimoji="1" lang="ja-JP" altLang="en-US" sz="1000" b="1">
            <a:latin typeface="ＭＳ Ｐゴシック"/>
          </a:endParaRPr>
        </a:p>
      </xdr:txBody>
    </xdr:sp>
    <xdr:clientData/>
  </xdr:oneCellAnchor>
  <xdr:twoCellAnchor>
    <xdr:from>
      <xdr:col>7</xdr:col>
      <xdr:colOff>63500</xdr:colOff>
      <xdr:row>58</xdr:row>
      <xdr:rowOff>20138</xdr:rowOff>
    </xdr:from>
    <xdr:to>
      <xdr:col>7</xdr:col>
      <xdr:colOff>241300</xdr:colOff>
      <xdr:row>58</xdr:row>
      <xdr:rowOff>20138</xdr:rowOff>
    </xdr:to>
    <xdr:cxnSp macro="">
      <xdr:nvCxnSpPr>
        <xdr:cNvPr id="133" name="直線コネクタ 132"/>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148590</xdr:rowOff>
    </xdr:from>
    <xdr:to>
      <xdr:col>7</xdr:col>
      <xdr:colOff>152400</xdr:colOff>
      <xdr:row>60</xdr:row>
      <xdr:rowOff>101237</xdr:rowOff>
    </xdr:to>
    <xdr:cxnSp macro="">
      <xdr:nvCxnSpPr>
        <xdr:cNvPr id="134" name="直線コネクタ 133"/>
        <xdr:cNvCxnSpPr/>
      </xdr:nvCxnSpPr>
      <xdr:spPr>
        <a:xfrm>
          <a:off x="4114800" y="10264140"/>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40657</xdr:rowOff>
    </xdr:from>
    <xdr:ext cx="762000" cy="259045"/>
    <xdr:sp macro="" textlink="">
      <xdr:nvSpPr>
        <xdr:cNvPr id="135" name="財政構造の弾力性平均値テキスト"/>
        <xdr:cNvSpPr txBox="1"/>
      </xdr:nvSpPr>
      <xdr:spPr>
        <a:xfrm>
          <a:off x="5041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6" name="フローチャート : 判断 135"/>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148590</xdr:rowOff>
    </xdr:from>
    <xdr:to>
      <xdr:col>6</xdr:col>
      <xdr:colOff>0</xdr:colOff>
      <xdr:row>60</xdr:row>
      <xdr:rowOff>108131</xdr:rowOff>
    </xdr:to>
    <xdr:cxnSp macro="">
      <xdr:nvCxnSpPr>
        <xdr:cNvPr id="137" name="直線コネクタ 136"/>
        <xdr:cNvCxnSpPr/>
      </xdr:nvCxnSpPr>
      <xdr:spPr>
        <a:xfrm flipV="1">
          <a:off x="3225800" y="10264140"/>
          <a:ext cx="8890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65133</xdr:rowOff>
    </xdr:from>
    <xdr:to>
      <xdr:col>6</xdr:col>
      <xdr:colOff>50800</xdr:colOff>
      <xdr:row>61</xdr:row>
      <xdr:rowOff>166733</xdr:rowOff>
    </xdr:to>
    <xdr:sp macro="" textlink="">
      <xdr:nvSpPr>
        <xdr:cNvPr id="138" name="フローチャート : 判断 137"/>
        <xdr:cNvSpPr/>
      </xdr:nvSpPr>
      <xdr:spPr>
        <a:xfrm>
          <a:off x="4064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151510</xdr:rowOff>
    </xdr:from>
    <xdr:ext cx="736600" cy="259045"/>
    <xdr:sp macro="" textlink="">
      <xdr:nvSpPr>
        <xdr:cNvPr id="139" name="テキスト ボックス 138"/>
        <xdr:cNvSpPr txBox="1"/>
      </xdr:nvSpPr>
      <xdr:spPr>
        <a:xfrm>
          <a:off x="3733800" y="10609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28847</xdr:rowOff>
    </xdr:from>
    <xdr:to>
      <xdr:col>4</xdr:col>
      <xdr:colOff>482600</xdr:colOff>
      <xdr:row>60</xdr:row>
      <xdr:rowOff>108131</xdr:rowOff>
    </xdr:to>
    <xdr:cxnSp macro="">
      <xdr:nvCxnSpPr>
        <xdr:cNvPr id="140" name="直線コネクタ 139"/>
        <xdr:cNvCxnSpPr/>
      </xdr:nvCxnSpPr>
      <xdr:spPr>
        <a:xfrm>
          <a:off x="2336800" y="10315847"/>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154759</xdr:rowOff>
    </xdr:from>
    <xdr:to>
      <xdr:col>4</xdr:col>
      <xdr:colOff>533400</xdr:colOff>
      <xdr:row>62</xdr:row>
      <xdr:rowOff>84909</xdr:rowOff>
    </xdr:to>
    <xdr:sp macro="" textlink="">
      <xdr:nvSpPr>
        <xdr:cNvPr id="141" name="フローチャート : 判断 140"/>
        <xdr:cNvSpPr/>
      </xdr:nvSpPr>
      <xdr:spPr>
        <a:xfrm>
          <a:off x="3175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69686</xdr:rowOff>
    </xdr:from>
    <xdr:ext cx="762000" cy="259045"/>
    <xdr:sp macro="" textlink="">
      <xdr:nvSpPr>
        <xdr:cNvPr id="142" name="テキスト ボックス 141"/>
        <xdr:cNvSpPr txBox="1"/>
      </xdr:nvSpPr>
      <xdr:spPr>
        <a:xfrm>
          <a:off x="2844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28847</xdr:rowOff>
    </xdr:from>
    <xdr:to>
      <xdr:col>3</xdr:col>
      <xdr:colOff>279400</xdr:colOff>
      <xdr:row>61</xdr:row>
      <xdr:rowOff>81462</xdr:rowOff>
    </xdr:to>
    <xdr:cxnSp macro="">
      <xdr:nvCxnSpPr>
        <xdr:cNvPr id="143" name="直線コネクタ 142"/>
        <xdr:cNvCxnSpPr/>
      </xdr:nvCxnSpPr>
      <xdr:spPr>
        <a:xfrm flipV="1">
          <a:off x="1447800" y="10315847"/>
          <a:ext cx="889000" cy="22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34109</xdr:rowOff>
    </xdr:from>
    <xdr:to>
      <xdr:col>3</xdr:col>
      <xdr:colOff>330200</xdr:colOff>
      <xdr:row>61</xdr:row>
      <xdr:rowOff>135709</xdr:rowOff>
    </xdr:to>
    <xdr:sp macro="" textlink="">
      <xdr:nvSpPr>
        <xdr:cNvPr id="144" name="フローチャート : 判断 143"/>
        <xdr:cNvSpPr/>
      </xdr:nvSpPr>
      <xdr:spPr>
        <a:xfrm>
          <a:off x="2286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120486</xdr:rowOff>
    </xdr:from>
    <xdr:ext cx="762000" cy="259045"/>
    <xdr:sp macro="" textlink="">
      <xdr:nvSpPr>
        <xdr:cNvPr id="145" name="テキスト ボックス 144"/>
        <xdr:cNvSpPr txBox="1"/>
      </xdr:nvSpPr>
      <xdr:spPr>
        <a:xfrm>
          <a:off x="1955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7438</xdr:rowOff>
    </xdr:from>
    <xdr:to>
      <xdr:col>2</xdr:col>
      <xdr:colOff>127000</xdr:colOff>
      <xdr:row>62</xdr:row>
      <xdr:rowOff>109038</xdr:rowOff>
    </xdr:to>
    <xdr:sp macro="" textlink="">
      <xdr:nvSpPr>
        <xdr:cNvPr id="146" name="フローチャート : 判断 145"/>
        <xdr:cNvSpPr/>
      </xdr:nvSpPr>
      <xdr:spPr>
        <a:xfrm>
          <a:off x="13970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93815</xdr:rowOff>
    </xdr:from>
    <xdr:ext cx="762000" cy="259045"/>
    <xdr:sp macro="" textlink="">
      <xdr:nvSpPr>
        <xdr:cNvPr id="147" name="テキスト ボックス 146"/>
        <xdr:cNvSpPr txBox="1"/>
      </xdr:nvSpPr>
      <xdr:spPr>
        <a:xfrm>
          <a:off x="1066800" y="1072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60</xdr:row>
      <xdr:rowOff>50437</xdr:rowOff>
    </xdr:from>
    <xdr:to>
      <xdr:col>7</xdr:col>
      <xdr:colOff>203200</xdr:colOff>
      <xdr:row>60</xdr:row>
      <xdr:rowOff>152037</xdr:rowOff>
    </xdr:to>
    <xdr:sp macro="" textlink="">
      <xdr:nvSpPr>
        <xdr:cNvPr id="153" name="円/楕円 152"/>
        <xdr:cNvSpPr/>
      </xdr:nvSpPr>
      <xdr:spPr>
        <a:xfrm>
          <a:off x="49022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66964</xdr:rowOff>
    </xdr:from>
    <xdr:ext cx="762000" cy="259045"/>
    <xdr:sp macro="" textlink="">
      <xdr:nvSpPr>
        <xdr:cNvPr id="154" name="財政構造の弾力性該当値テキスト"/>
        <xdr:cNvSpPr txBox="1"/>
      </xdr:nvSpPr>
      <xdr:spPr>
        <a:xfrm>
          <a:off x="5041900" y="10182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97790</xdr:rowOff>
    </xdr:from>
    <xdr:to>
      <xdr:col>6</xdr:col>
      <xdr:colOff>50800</xdr:colOff>
      <xdr:row>60</xdr:row>
      <xdr:rowOff>27940</xdr:rowOff>
    </xdr:to>
    <xdr:sp macro="" textlink="">
      <xdr:nvSpPr>
        <xdr:cNvPr id="155" name="円/楕円 154"/>
        <xdr:cNvSpPr/>
      </xdr:nvSpPr>
      <xdr:spPr>
        <a:xfrm>
          <a:off x="4064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38117</xdr:rowOff>
    </xdr:from>
    <xdr:ext cx="736600" cy="259045"/>
    <xdr:sp macro="" textlink="">
      <xdr:nvSpPr>
        <xdr:cNvPr id="156" name="テキスト ボックス 155"/>
        <xdr:cNvSpPr txBox="1"/>
      </xdr:nvSpPr>
      <xdr:spPr>
        <a:xfrm>
          <a:off x="3733800" y="998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57331</xdr:rowOff>
    </xdr:from>
    <xdr:to>
      <xdr:col>4</xdr:col>
      <xdr:colOff>533400</xdr:colOff>
      <xdr:row>60</xdr:row>
      <xdr:rowOff>158931</xdr:rowOff>
    </xdr:to>
    <xdr:sp macro="" textlink="">
      <xdr:nvSpPr>
        <xdr:cNvPr id="157" name="円/楕円 156"/>
        <xdr:cNvSpPr/>
      </xdr:nvSpPr>
      <xdr:spPr>
        <a:xfrm>
          <a:off x="3175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169108</xdr:rowOff>
    </xdr:from>
    <xdr:ext cx="762000" cy="259045"/>
    <xdr:sp macro="" textlink="">
      <xdr:nvSpPr>
        <xdr:cNvPr id="158" name="テキスト ボックス 157"/>
        <xdr:cNvSpPr txBox="1"/>
      </xdr:nvSpPr>
      <xdr:spPr>
        <a:xfrm>
          <a:off x="2844800" y="1011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149497</xdr:rowOff>
    </xdr:from>
    <xdr:to>
      <xdr:col>3</xdr:col>
      <xdr:colOff>330200</xdr:colOff>
      <xdr:row>60</xdr:row>
      <xdr:rowOff>79647</xdr:rowOff>
    </xdr:to>
    <xdr:sp macro="" textlink="">
      <xdr:nvSpPr>
        <xdr:cNvPr id="159" name="円/楕円 158"/>
        <xdr:cNvSpPr/>
      </xdr:nvSpPr>
      <xdr:spPr>
        <a:xfrm>
          <a:off x="228600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89824</xdr:rowOff>
    </xdr:from>
    <xdr:ext cx="762000" cy="259045"/>
    <xdr:sp macro="" textlink="">
      <xdr:nvSpPr>
        <xdr:cNvPr id="160" name="テキスト ボックス 159"/>
        <xdr:cNvSpPr txBox="1"/>
      </xdr:nvSpPr>
      <xdr:spPr>
        <a:xfrm>
          <a:off x="1955800" y="100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30662</xdr:rowOff>
    </xdr:from>
    <xdr:to>
      <xdr:col>2</xdr:col>
      <xdr:colOff>127000</xdr:colOff>
      <xdr:row>61</xdr:row>
      <xdr:rowOff>132262</xdr:rowOff>
    </xdr:to>
    <xdr:sp macro="" textlink="">
      <xdr:nvSpPr>
        <xdr:cNvPr id="161" name="円/楕円 160"/>
        <xdr:cNvSpPr/>
      </xdr:nvSpPr>
      <xdr:spPr>
        <a:xfrm>
          <a:off x="1397000" y="104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142439</xdr:rowOff>
    </xdr:from>
    <xdr:ext cx="762000" cy="259045"/>
    <xdr:sp macro="" textlink="">
      <xdr:nvSpPr>
        <xdr:cNvPr id="162" name="テキスト ボックス 161"/>
        <xdr:cNvSpPr txBox="1"/>
      </xdr:nvSpPr>
      <xdr:spPr>
        <a:xfrm>
          <a:off x="1066800" y="1025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[458,600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138,925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mn-lt"/>
              <a:ea typeface="+mn-ea"/>
              <a:cs typeface="+mn-cs"/>
            </a:rPr>
            <a:t>人件費は</a:t>
          </a:r>
          <a:r>
            <a:rPr lang="ja-JP" altLang="en-US" sz="1300" b="0" i="0" baseline="0">
              <a:solidFill>
                <a:schemeClr val="dk1"/>
              </a:solidFill>
              <a:effectLst/>
              <a:latin typeface="+mn-lt"/>
              <a:ea typeface="+mn-ea"/>
              <a:cs typeface="+mn-cs"/>
            </a:rPr>
            <a:t>一般</a:t>
          </a:r>
          <a:r>
            <a:rPr lang="ja-JP" altLang="ja-JP" sz="1300" b="0" i="0" baseline="0">
              <a:solidFill>
                <a:schemeClr val="dk1"/>
              </a:solidFill>
              <a:effectLst/>
              <a:latin typeface="+mn-lt"/>
              <a:ea typeface="+mn-ea"/>
              <a:cs typeface="+mn-cs"/>
            </a:rPr>
            <a:t>職員</a:t>
          </a:r>
          <a:r>
            <a:rPr lang="ja-JP" altLang="en-US" sz="1300" b="0" i="0" baseline="0">
              <a:solidFill>
                <a:schemeClr val="dk1"/>
              </a:solidFill>
              <a:effectLst/>
              <a:latin typeface="+mn-lt"/>
              <a:ea typeface="+mn-ea"/>
              <a:cs typeface="+mn-cs"/>
            </a:rPr>
            <a:t>に準ずる臨時職員数</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１９</a:t>
          </a:r>
          <a:r>
            <a:rPr lang="ja-JP" altLang="ja-JP" sz="1300" b="0" i="0" baseline="0">
              <a:solidFill>
                <a:schemeClr val="dk1"/>
              </a:solidFill>
              <a:effectLst/>
              <a:latin typeface="+mn-lt"/>
              <a:ea typeface="+mn-ea"/>
              <a:cs typeface="+mn-cs"/>
            </a:rPr>
            <a:t>名）</a:t>
          </a:r>
          <a:r>
            <a:rPr lang="ja-JP" altLang="en-US" sz="1300" b="0" i="0" baseline="0">
              <a:solidFill>
                <a:schemeClr val="dk1"/>
              </a:solidFill>
              <a:effectLst/>
              <a:latin typeface="+mn-lt"/>
              <a:ea typeface="+mn-ea"/>
              <a:cs typeface="+mn-cs"/>
            </a:rPr>
            <a:t>の増加と退職手当組合負担金の精算納付</a:t>
          </a:r>
          <a:r>
            <a:rPr lang="ja-JP" altLang="ja-JP" sz="1300" b="0" i="0" baseline="0">
              <a:solidFill>
                <a:schemeClr val="dk1"/>
              </a:solidFill>
              <a:effectLst/>
              <a:latin typeface="+mn-lt"/>
              <a:ea typeface="+mn-ea"/>
              <a:cs typeface="+mn-cs"/>
            </a:rPr>
            <a:t>により</a:t>
          </a:r>
          <a:r>
            <a:rPr lang="ja-JP" altLang="en-US" sz="1300" b="0" i="0" baseline="0">
              <a:solidFill>
                <a:schemeClr val="dk1"/>
              </a:solidFill>
              <a:effectLst/>
              <a:latin typeface="+mn-lt"/>
              <a:ea typeface="+mn-ea"/>
              <a:cs typeface="+mn-cs"/>
            </a:rPr>
            <a:t>増加し</a:t>
          </a:r>
          <a:r>
            <a:rPr lang="ja-JP" altLang="ja-JP" sz="1300" b="0" i="0" baseline="0">
              <a:solidFill>
                <a:schemeClr val="dk1"/>
              </a:solidFill>
              <a:effectLst/>
              <a:latin typeface="+mn-lt"/>
              <a:ea typeface="+mn-ea"/>
              <a:cs typeface="+mn-cs"/>
            </a:rPr>
            <a:t>、物件費は</a:t>
          </a:r>
          <a:r>
            <a:rPr lang="ja-JP" altLang="en-US" sz="1300" b="0" i="0" baseline="0">
              <a:solidFill>
                <a:schemeClr val="dk1"/>
              </a:solidFill>
              <a:effectLst/>
              <a:latin typeface="+mn-lt"/>
              <a:ea typeface="+mn-ea"/>
              <a:cs typeface="+mn-cs"/>
            </a:rPr>
            <a:t>電気料の値上げや物価上昇の影響等により増加傾向にある。また、</a:t>
          </a:r>
          <a:r>
            <a:rPr lang="ja-JP" altLang="ja-JP" sz="1300" b="0" i="0" baseline="0">
              <a:solidFill>
                <a:schemeClr val="dk1"/>
              </a:solidFill>
              <a:effectLst/>
              <a:latin typeface="+mn-lt"/>
              <a:ea typeface="+mn-ea"/>
              <a:cs typeface="+mn-cs"/>
            </a:rPr>
            <a:t>地域特性として行政面積が広範囲に及ぶため、各地区に整備した施設の維持管理費や行政サービスの移送費などの経費負担が大きくなることから、類似団体平均を３割ほど上回っている状況にある。民間委託や指定管理者制度の導入などで行政コストの削減に努めており、今後も行財政の効率的な運営を行い人件費・物件費等の抑制を図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135896</xdr:rowOff>
    </xdr:from>
    <xdr:to>
      <xdr:col>7</xdr:col>
      <xdr:colOff>152400</xdr:colOff>
      <xdr:row>89</xdr:row>
      <xdr:rowOff>124523</xdr:rowOff>
    </xdr:to>
    <xdr:cxnSp macro="">
      <xdr:nvCxnSpPr>
        <xdr:cNvPr id="191" name="直線コネクタ 190"/>
        <xdr:cNvCxnSpPr/>
      </xdr:nvCxnSpPr>
      <xdr:spPr>
        <a:xfrm flipV="1">
          <a:off x="4953000" y="14023346"/>
          <a:ext cx="0" cy="13602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96600</xdr:rowOff>
    </xdr:from>
    <xdr:ext cx="762000" cy="259045"/>
    <xdr:sp macro="" textlink="">
      <xdr:nvSpPr>
        <xdr:cNvPr id="192" name="人件費・物件費等の状況最小値テキスト"/>
        <xdr:cNvSpPr txBox="1"/>
      </xdr:nvSpPr>
      <xdr:spPr>
        <a:xfrm>
          <a:off x="5041900" y="1535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1,180,783</a:t>
          </a:r>
          <a:endParaRPr kumimoji="1" lang="ja-JP" altLang="en-US" sz="1000" b="1">
            <a:latin typeface="ＭＳ Ｐゴシック"/>
          </a:endParaRPr>
        </a:p>
      </xdr:txBody>
    </xdr:sp>
    <xdr:clientData/>
  </xdr:oneCellAnchor>
  <xdr:twoCellAnchor>
    <xdr:from>
      <xdr:col>7</xdr:col>
      <xdr:colOff>63500</xdr:colOff>
      <xdr:row>89</xdr:row>
      <xdr:rowOff>124523</xdr:rowOff>
    </xdr:from>
    <xdr:to>
      <xdr:col>7</xdr:col>
      <xdr:colOff>241300</xdr:colOff>
      <xdr:row>89</xdr:row>
      <xdr:rowOff>124523</xdr:rowOff>
    </xdr:to>
    <xdr:cxnSp macro="">
      <xdr:nvCxnSpPr>
        <xdr:cNvPr id="193" name="直線コネクタ 192"/>
        <xdr:cNvCxnSpPr/>
      </xdr:nvCxnSpPr>
      <xdr:spPr>
        <a:xfrm>
          <a:off x="4864100" y="1538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50823</xdr:rowOff>
    </xdr:from>
    <xdr:ext cx="762000" cy="259045"/>
    <xdr:sp macro="" textlink="">
      <xdr:nvSpPr>
        <xdr:cNvPr id="194" name="人件費・物件費等の状況最大値テキスト"/>
        <xdr:cNvSpPr txBox="1"/>
      </xdr:nvSpPr>
      <xdr:spPr>
        <a:xfrm>
          <a:off x="5041900" y="13766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166,109</a:t>
          </a:r>
          <a:endParaRPr kumimoji="1" lang="ja-JP" altLang="en-US" sz="1000" b="1">
            <a:latin typeface="ＭＳ Ｐゴシック"/>
          </a:endParaRPr>
        </a:p>
      </xdr:txBody>
    </xdr:sp>
    <xdr:clientData/>
  </xdr:oneCellAnchor>
  <xdr:twoCellAnchor>
    <xdr:from>
      <xdr:col>7</xdr:col>
      <xdr:colOff>63500</xdr:colOff>
      <xdr:row>81</xdr:row>
      <xdr:rowOff>135896</xdr:rowOff>
    </xdr:from>
    <xdr:to>
      <xdr:col>7</xdr:col>
      <xdr:colOff>241300</xdr:colOff>
      <xdr:row>81</xdr:row>
      <xdr:rowOff>135896</xdr:rowOff>
    </xdr:to>
    <xdr:cxnSp macro="">
      <xdr:nvCxnSpPr>
        <xdr:cNvPr id="195" name="直線コネクタ 194"/>
        <xdr:cNvCxnSpPr/>
      </xdr:nvCxnSpPr>
      <xdr:spPr>
        <a:xfrm>
          <a:off x="4864100" y="14023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13646</xdr:rowOff>
    </xdr:from>
    <xdr:to>
      <xdr:col>7</xdr:col>
      <xdr:colOff>152400</xdr:colOff>
      <xdr:row>84</xdr:row>
      <xdr:rowOff>25850</xdr:rowOff>
    </xdr:to>
    <xdr:cxnSp macro="">
      <xdr:nvCxnSpPr>
        <xdr:cNvPr id="196" name="直線コネクタ 195"/>
        <xdr:cNvCxnSpPr/>
      </xdr:nvCxnSpPr>
      <xdr:spPr>
        <a:xfrm flipV="1">
          <a:off x="4114800" y="14415446"/>
          <a:ext cx="838200" cy="1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12076</xdr:rowOff>
    </xdr:from>
    <xdr:ext cx="762000" cy="259045"/>
    <xdr:sp macro="" textlink="">
      <xdr:nvSpPr>
        <xdr:cNvPr id="197" name="人件費・物件費等の状況平均値テキスト"/>
        <xdr:cNvSpPr txBox="1"/>
      </xdr:nvSpPr>
      <xdr:spPr>
        <a:xfrm>
          <a:off x="5041900" y="140709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166999</xdr:rowOff>
    </xdr:from>
    <xdr:to>
      <xdr:col>7</xdr:col>
      <xdr:colOff>203200</xdr:colOff>
      <xdr:row>83</xdr:row>
      <xdr:rowOff>97149</xdr:rowOff>
    </xdr:to>
    <xdr:sp macro="" textlink="">
      <xdr:nvSpPr>
        <xdr:cNvPr id="198" name="フローチャート : 判断 197"/>
        <xdr:cNvSpPr/>
      </xdr:nvSpPr>
      <xdr:spPr>
        <a:xfrm>
          <a:off x="49022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9035</xdr:rowOff>
    </xdr:from>
    <xdr:to>
      <xdr:col>6</xdr:col>
      <xdr:colOff>0</xdr:colOff>
      <xdr:row>84</xdr:row>
      <xdr:rowOff>25850</xdr:rowOff>
    </xdr:to>
    <xdr:cxnSp macro="">
      <xdr:nvCxnSpPr>
        <xdr:cNvPr id="199" name="直線コネクタ 198"/>
        <xdr:cNvCxnSpPr/>
      </xdr:nvCxnSpPr>
      <xdr:spPr>
        <a:xfrm>
          <a:off x="3225800" y="14410835"/>
          <a:ext cx="889000" cy="1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1259</xdr:rowOff>
    </xdr:from>
    <xdr:to>
      <xdr:col>6</xdr:col>
      <xdr:colOff>50800</xdr:colOff>
      <xdr:row>83</xdr:row>
      <xdr:rowOff>102859</xdr:rowOff>
    </xdr:to>
    <xdr:sp macro="" textlink="">
      <xdr:nvSpPr>
        <xdr:cNvPr id="200" name="フローチャート : 判断 199"/>
        <xdr:cNvSpPr/>
      </xdr:nvSpPr>
      <xdr:spPr>
        <a:xfrm>
          <a:off x="4064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113036</xdr:rowOff>
    </xdr:from>
    <xdr:ext cx="736600" cy="259045"/>
    <xdr:sp macro="" textlink="">
      <xdr:nvSpPr>
        <xdr:cNvPr id="201" name="テキスト ボックス 200"/>
        <xdr:cNvSpPr txBox="1"/>
      </xdr:nvSpPr>
      <xdr:spPr>
        <a:xfrm>
          <a:off x="3733800" y="14000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167317</xdr:rowOff>
    </xdr:from>
    <xdr:to>
      <xdr:col>4</xdr:col>
      <xdr:colOff>482600</xdr:colOff>
      <xdr:row>84</xdr:row>
      <xdr:rowOff>9035</xdr:rowOff>
    </xdr:to>
    <xdr:cxnSp macro="">
      <xdr:nvCxnSpPr>
        <xdr:cNvPr id="202" name="直線コネクタ 201"/>
        <xdr:cNvCxnSpPr/>
      </xdr:nvCxnSpPr>
      <xdr:spPr>
        <a:xfrm>
          <a:off x="2336800" y="14397667"/>
          <a:ext cx="889000" cy="1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146607</xdr:rowOff>
    </xdr:from>
    <xdr:to>
      <xdr:col>4</xdr:col>
      <xdr:colOff>533400</xdr:colOff>
      <xdr:row>83</xdr:row>
      <xdr:rowOff>76757</xdr:rowOff>
    </xdr:to>
    <xdr:sp macro="" textlink="">
      <xdr:nvSpPr>
        <xdr:cNvPr id="203" name="フローチャート : 判断 202"/>
        <xdr:cNvSpPr/>
      </xdr:nvSpPr>
      <xdr:spPr>
        <a:xfrm>
          <a:off x="3175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86934</xdr:rowOff>
    </xdr:from>
    <xdr:ext cx="762000" cy="259045"/>
    <xdr:sp macro="" textlink="">
      <xdr:nvSpPr>
        <xdr:cNvPr id="204" name="テキスト ボックス 203"/>
        <xdr:cNvSpPr txBox="1"/>
      </xdr:nvSpPr>
      <xdr:spPr>
        <a:xfrm>
          <a:off x="2844800" y="1397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167317</xdr:rowOff>
    </xdr:from>
    <xdr:to>
      <xdr:col>3</xdr:col>
      <xdr:colOff>279400</xdr:colOff>
      <xdr:row>84</xdr:row>
      <xdr:rowOff>4666</xdr:rowOff>
    </xdr:to>
    <xdr:cxnSp macro="">
      <xdr:nvCxnSpPr>
        <xdr:cNvPr id="205" name="直線コネクタ 204"/>
        <xdr:cNvCxnSpPr/>
      </xdr:nvCxnSpPr>
      <xdr:spPr>
        <a:xfrm flipV="1">
          <a:off x="1447800" y="14397667"/>
          <a:ext cx="889000" cy="8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127795</xdr:rowOff>
    </xdr:from>
    <xdr:to>
      <xdr:col>3</xdr:col>
      <xdr:colOff>330200</xdr:colOff>
      <xdr:row>83</xdr:row>
      <xdr:rowOff>57945</xdr:rowOff>
    </xdr:to>
    <xdr:sp macro="" textlink="">
      <xdr:nvSpPr>
        <xdr:cNvPr id="206" name="フローチャート : 判断 205"/>
        <xdr:cNvSpPr/>
      </xdr:nvSpPr>
      <xdr:spPr>
        <a:xfrm>
          <a:off x="2286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68122</xdr:rowOff>
    </xdr:from>
    <xdr:ext cx="762000" cy="259045"/>
    <xdr:sp macro="" textlink="">
      <xdr:nvSpPr>
        <xdr:cNvPr id="207" name="テキスト ボックス 206"/>
        <xdr:cNvSpPr txBox="1"/>
      </xdr:nvSpPr>
      <xdr:spPr>
        <a:xfrm>
          <a:off x="1955800" y="1395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117489</xdr:rowOff>
    </xdr:from>
    <xdr:to>
      <xdr:col>2</xdr:col>
      <xdr:colOff>127000</xdr:colOff>
      <xdr:row>83</xdr:row>
      <xdr:rowOff>47639</xdr:rowOff>
    </xdr:to>
    <xdr:sp macro="" textlink="">
      <xdr:nvSpPr>
        <xdr:cNvPr id="208" name="フローチャート : 判断 207"/>
        <xdr:cNvSpPr/>
      </xdr:nvSpPr>
      <xdr:spPr>
        <a:xfrm>
          <a:off x="1397000" y="1417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57816</xdr:rowOff>
    </xdr:from>
    <xdr:ext cx="762000" cy="259045"/>
    <xdr:sp macro="" textlink="">
      <xdr:nvSpPr>
        <xdr:cNvPr id="209" name="テキスト ボックス 208"/>
        <xdr:cNvSpPr txBox="1"/>
      </xdr:nvSpPr>
      <xdr:spPr>
        <a:xfrm>
          <a:off x="1066800" y="13945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318,168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134296</xdr:rowOff>
    </xdr:from>
    <xdr:to>
      <xdr:col>7</xdr:col>
      <xdr:colOff>203200</xdr:colOff>
      <xdr:row>84</xdr:row>
      <xdr:rowOff>64446</xdr:rowOff>
    </xdr:to>
    <xdr:sp macro="" textlink="">
      <xdr:nvSpPr>
        <xdr:cNvPr id="215" name="円/楕円 214"/>
        <xdr:cNvSpPr/>
      </xdr:nvSpPr>
      <xdr:spPr>
        <a:xfrm>
          <a:off x="4902200" y="1436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106373</xdr:rowOff>
    </xdr:from>
    <xdr:ext cx="762000" cy="259045"/>
    <xdr:sp macro="" textlink="">
      <xdr:nvSpPr>
        <xdr:cNvPr id="216" name="人件費・物件費等の状況該当値テキスト"/>
        <xdr:cNvSpPr txBox="1"/>
      </xdr:nvSpPr>
      <xdr:spPr>
        <a:xfrm>
          <a:off x="5041900" y="1433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458,600</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146500</xdr:rowOff>
    </xdr:from>
    <xdr:to>
      <xdr:col>6</xdr:col>
      <xdr:colOff>50800</xdr:colOff>
      <xdr:row>84</xdr:row>
      <xdr:rowOff>76650</xdr:rowOff>
    </xdr:to>
    <xdr:sp macro="" textlink="">
      <xdr:nvSpPr>
        <xdr:cNvPr id="217" name="円/楕円 216"/>
        <xdr:cNvSpPr/>
      </xdr:nvSpPr>
      <xdr:spPr>
        <a:xfrm>
          <a:off x="4064000" y="1437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61427</xdr:rowOff>
    </xdr:from>
    <xdr:ext cx="736600" cy="259045"/>
    <xdr:sp macro="" textlink="">
      <xdr:nvSpPr>
        <xdr:cNvPr id="218" name="テキスト ボックス 217"/>
        <xdr:cNvSpPr txBox="1"/>
      </xdr:nvSpPr>
      <xdr:spPr>
        <a:xfrm>
          <a:off x="3733800" y="14463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467,704</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129685</xdr:rowOff>
    </xdr:from>
    <xdr:to>
      <xdr:col>4</xdr:col>
      <xdr:colOff>533400</xdr:colOff>
      <xdr:row>84</xdr:row>
      <xdr:rowOff>59835</xdr:rowOff>
    </xdr:to>
    <xdr:sp macro="" textlink="">
      <xdr:nvSpPr>
        <xdr:cNvPr id="219" name="円/楕円 218"/>
        <xdr:cNvSpPr/>
      </xdr:nvSpPr>
      <xdr:spPr>
        <a:xfrm>
          <a:off x="3175000" y="1436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44612</xdr:rowOff>
    </xdr:from>
    <xdr:ext cx="762000" cy="259045"/>
    <xdr:sp macro="" textlink="">
      <xdr:nvSpPr>
        <xdr:cNvPr id="220" name="テキスト ボックス 219"/>
        <xdr:cNvSpPr txBox="1"/>
      </xdr:nvSpPr>
      <xdr:spPr>
        <a:xfrm>
          <a:off x="2844800" y="14446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455,161</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116517</xdr:rowOff>
    </xdr:from>
    <xdr:to>
      <xdr:col>3</xdr:col>
      <xdr:colOff>330200</xdr:colOff>
      <xdr:row>84</xdr:row>
      <xdr:rowOff>46667</xdr:rowOff>
    </xdr:to>
    <xdr:sp macro="" textlink="">
      <xdr:nvSpPr>
        <xdr:cNvPr id="221" name="円/楕円 220"/>
        <xdr:cNvSpPr/>
      </xdr:nvSpPr>
      <xdr:spPr>
        <a:xfrm>
          <a:off x="2286000" y="1434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31444</xdr:rowOff>
    </xdr:from>
    <xdr:ext cx="762000" cy="259045"/>
    <xdr:sp macro="" textlink="">
      <xdr:nvSpPr>
        <xdr:cNvPr id="222" name="テキスト ボックス 221"/>
        <xdr:cNvSpPr txBox="1"/>
      </xdr:nvSpPr>
      <xdr:spPr>
        <a:xfrm>
          <a:off x="1955800" y="14433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445,338</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125316</xdr:rowOff>
    </xdr:from>
    <xdr:to>
      <xdr:col>2</xdr:col>
      <xdr:colOff>127000</xdr:colOff>
      <xdr:row>84</xdr:row>
      <xdr:rowOff>55466</xdr:rowOff>
    </xdr:to>
    <xdr:sp macro="" textlink="">
      <xdr:nvSpPr>
        <xdr:cNvPr id="223" name="円/楕円 222"/>
        <xdr:cNvSpPr/>
      </xdr:nvSpPr>
      <xdr:spPr>
        <a:xfrm>
          <a:off x="1397000" y="1435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40243</xdr:rowOff>
    </xdr:from>
    <xdr:ext cx="762000" cy="259045"/>
    <xdr:sp macro="" textlink="">
      <xdr:nvSpPr>
        <xdr:cNvPr id="224" name="テキスト ボックス 223"/>
        <xdr:cNvSpPr txBox="1"/>
      </xdr:nvSpPr>
      <xdr:spPr>
        <a:xfrm>
          <a:off x="1066800" y="14442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451,902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新規採用の抑制と平均勤務年数の上昇などを要因として、</a:t>
          </a:r>
          <a:r>
            <a:rPr lang="ja-JP" altLang="en-US" sz="1300" b="0" i="0" baseline="0">
              <a:solidFill>
                <a:schemeClr val="dk1"/>
              </a:solidFill>
              <a:effectLst/>
              <a:latin typeface="+mn-lt"/>
              <a:ea typeface="+mn-ea"/>
              <a:cs typeface="+mn-cs"/>
            </a:rPr>
            <a:t>９９</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５</a:t>
          </a:r>
          <a:r>
            <a:rPr lang="ja-JP" altLang="ja-JP" sz="1300" b="0" i="0" baseline="0">
              <a:solidFill>
                <a:schemeClr val="dk1"/>
              </a:solidFill>
              <a:effectLst/>
              <a:latin typeface="+mn-lt"/>
              <a:ea typeface="+mn-ea"/>
              <a:cs typeface="+mn-cs"/>
            </a:rPr>
            <a:t>と類似団体平均を４．</a:t>
          </a:r>
          <a:r>
            <a:rPr lang="ja-JP" altLang="en-US" sz="1300" b="0" i="0" baseline="0">
              <a:solidFill>
                <a:schemeClr val="dk1"/>
              </a:solidFill>
              <a:effectLst/>
              <a:latin typeface="+mn-lt"/>
              <a:ea typeface="+mn-ea"/>
              <a:cs typeface="+mn-cs"/>
            </a:rPr>
            <a:t>９</a:t>
          </a:r>
          <a:r>
            <a:rPr lang="ja-JP" altLang="ja-JP" sz="1300" b="0" i="0" baseline="0">
              <a:solidFill>
                <a:schemeClr val="dk1"/>
              </a:solidFill>
              <a:effectLst/>
              <a:latin typeface="+mn-lt"/>
              <a:ea typeface="+mn-ea"/>
              <a:cs typeface="+mn-cs"/>
            </a:rPr>
            <a:t>上回る水準となっている。今後は、新規採用と定年退職者の増加によりラスパイレス指数は下降する見通しであり、引き続き、給与体系の偏在を是正するなど給与水準の適正化に努める。</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110279</xdr:rowOff>
    </xdr:from>
    <xdr:to>
      <xdr:col>24</xdr:col>
      <xdr:colOff>558800</xdr:colOff>
      <xdr:row>88</xdr:row>
      <xdr:rowOff>16087</xdr:rowOff>
    </xdr:to>
    <xdr:cxnSp macro="">
      <xdr:nvCxnSpPr>
        <xdr:cNvPr id="253" name="直線コネクタ 252"/>
        <xdr:cNvCxnSpPr/>
      </xdr:nvCxnSpPr>
      <xdr:spPr>
        <a:xfrm flipV="1">
          <a:off x="17018000" y="13997729"/>
          <a:ext cx="0" cy="11059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54" name="給与水準   （国との比較）最小値テキスト"/>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5" name="直線コネクタ 254"/>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25206</xdr:rowOff>
    </xdr:from>
    <xdr:ext cx="762000" cy="259045"/>
    <xdr:sp macro="" textlink="">
      <xdr:nvSpPr>
        <xdr:cNvPr id="256" name="給与水準   （国との比較）最大値テキスト"/>
        <xdr:cNvSpPr txBox="1"/>
      </xdr:nvSpPr>
      <xdr:spPr>
        <a:xfrm>
          <a:off x="17106900" y="1374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24</xdr:col>
      <xdr:colOff>469900</xdr:colOff>
      <xdr:row>81</xdr:row>
      <xdr:rowOff>110279</xdr:rowOff>
    </xdr:from>
    <xdr:to>
      <xdr:col>24</xdr:col>
      <xdr:colOff>647700</xdr:colOff>
      <xdr:row>81</xdr:row>
      <xdr:rowOff>110279</xdr:rowOff>
    </xdr:to>
    <xdr:cxnSp macro="">
      <xdr:nvCxnSpPr>
        <xdr:cNvPr id="257" name="直線コネクタ 256"/>
        <xdr:cNvCxnSpPr/>
      </xdr:nvCxnSpPr>
      <xdr:spPr>
        <a:xfrm>
          <a:off x="16929100" y="1399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70909</xdr:rowOff>
    </xdr:from>
    <xdr:to>
      <xdr:col>24</xdr:col>
      <xdr:colOff>558800</xdr:colOff>
      <xdr:row>89</xdr:row>
      <xdr:rowOff>5504</xdr:rowOff>
    </xdr:to>
    <xdr:cxnSp macro="">
      <xdr:nvCxnSpPr>
        <xdr:cNvPr id="258" name="直線コネクタ 257"/>
        <xdr:cNvCxnSpPr/>
      </xdr:nvCxnSpPr>
      <xdr:spPr>
        <a:xfrm flipV="1">
          <a:off x="16179800" y="14987059"/>
          <a:ext cx="838200" cy="27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11023</xdr:rowOff>
    </xdr:from>
    <xdr:ext cx="762000" cy="259045"/>
    <xdr:sp macro="" textlink="">
      <xdr:nvSpPr>
        <xdr:cNvPr id="259" name="給与水準   （国との比較）平均値テキスト"/>
        <xdr:cNvSpPr txBox="1"/>
      </xdr:nvSpPr>
      <xdr:spPr>
        <a:xfrm>
          <a:off x="17106900" y="14584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165946</xdr:rowOff>
    </xdr:from>
    <xdr:to>
      <xdr:col>24</xdr:col>
      <xdr:colOff>609600</xdr:colOff>
      <xdr:row>86</xdr:row>
      <xdr:rowOff>96096</xdr:rowOff>
    </xdr:to>
    <xdr:sp macro="" textlink="">
      <xdr:nvSpPr>
        <xdr:cNvPr id="260" name="フローチャート : 判断 259"/>
        <xdr:cNvSpPr/>
      </xdr:nvSpPr>
      <xdr:spPr>
        <a:xfrm>
          <a:off x="169672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156845</xdr:rowOff>
    </xdr:from>
    <xdr:to>
      <xdr:col>23</xdr:col>
      <xdr:colOff>406400</xdr:colOff>
      <xdr:row>89</xdr:row>
      <xdr:rowOff>5504</xdr:rowOff>
    </xdr:to>
    <xdr:cxnSp macro="">
      <xdr:nvCxnSpPr>
        <xdr:cNvPr id="261" name="直線コネクタ 260"/>
        <xdr:cNvCxnSpPr/>
      </xdr:nvCxnSpPr>
      <xdr:spPr>
        <a:xfrm>
          <a:off x="15290800" y="1524444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132714</xdr:rowOff>
    </xdr:from>
    <xdr:to>
      <xdr:col>23</xdr:col>
      <xdr:colOff>457200</xdr:colOff>
      <xdr:row>88</xdr:row>
      <xdr:rowOff>62864</xdr:rowOff>
    </xdr:to>
    <xdr:sp macro="" textlink="">
      <xdr:nvSpPr>
        <xdr:cNvPr id="262" name="フローチャート : 判断 261"/>
        <xdr:cNvSpPr/>
      </xdr:nvSpPr>
      <xdr:spPr>
        <a:xfrm>
          <a:off x="16129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73041</xdr:rowOff>
    </xdr:from>
    <xdr:ext cx="736600" cy="259045"/>
    <xdr:sp macro="" textlink="">
      <xdr:nvSpPr>
        <xdr:cNvPr id="263" name="テキスト ボックス 262"/>
        <xdr:cNvSpPr txBox="1"/>
      </xdr:nvSpPr>
      <xdr:spPr>
        <a:xfrm>
          <a:off x="15798800" y="14817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107104</xdr:rowOff>
    </xdr:from>
    <xdr:to>
      <xdr:col>22</xdr:col>
      <xdr:colOff>203200</xdr:colOff>
      <xdr:row>88</xdr:row>
      <xdr:rowOff>156845</xdr:rowOff>
    </xdr:to>
    <xdr:cxnSp macro="">
      <xdr:nvCxnSpPr>
        <xdr:cNvPr id="264" name="直線コネクタ 263"/>
        <xdr:cNvCxnSpPr/>
      </xdr:nvCxnSpPr>
      <xdr:spPr>
        <a:xfrm>
          <a:off x="14401800" y="15023254"/>
          <a:ext cx="8890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124671</xdr:rowOff>
    </xdr:from>
    <xdr:to>
      <xdr:col>22</xdr:col>
      <xdr:colOff>254000</xdr:colOff>
      <xdr:row>88</xdr:row>
      <xdr:rowOff>54821</xdr:rowOff>
    </xdr:to>
    <xdr:sp macro="" textlink="">
      <xdr:nvSpPr>
        <xdr:cNvPr id="265" name="フローチャート : 判断 264"/>
        <xdr:cNvSpPr/>
      </xdr:nvSpPr>
      <xdr:spPr>
        <a:xfrm>
          <a:off x="15240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64998</xdr:rowOff>
    </xdr:from>
    <xdr:ext cx="762000" cy="259045"/>
    <xdr:sp macro="" textlink="">
      <xdr:nvSpPr>
        <xdr:cNvPr id="266" name="テキスト ボックス 265"/>
        <xdr:cNvSpPr txBox="1"/>
      </xdr:nvSpPr>
      <xdr:spPr>
        <a:xfrm>
          <a:off x="14909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107104</xdr:rowOff>
    </xdr:from>
    <xdr:to>
      <xdr:col>21</xdr:col>
      <xdr:colOff>0</xdr:colOff>
      <xdr:row>87</xdr:row>
      <xdr:rowOff>107104</xdr:rowOff>
    </xdr:to>
    <xdr:cxnSp macro="">
      <xdr:nvCxnSpPr>
        <xdr:cNvPr id="267" name="直線コネクタ 266"/>
        <xdr:cNvCxnSpPr/>
      </xdr:nvCxnSpPr>
      <xdr:spPr>
        <a:xfrm>
          <a:off x="13512800" y="150232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137795</xdr:rowOff>
    </xdr:from>
    <xdr:to>
      <xdr:col>21</xdr:col>
      <xdr:colOff>50800</xdr:colOff>
      <xdr:row>86</xdr:row>
      <xdr:rowOff>67945</xdr:rowOff>
    </xdr:to>
    <xdr:sp macro="" textlink="">
      <xdr:nvSpPr>
        <xdr:cNvPr id="268" name="フローチャート : 判断 267"/>
        <xdr:cNvSpPr/>
      </xdr:nvSpPr>
      <xdr:spPr>
        <a:xfrm>
          <a:off x="14351000" y="1471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78122</xdr:rowOff>
    </xdr:from>
    <xdr:ext cx="762000" cy="259045"/>
    <xdr:sp macro="" textlink="">
      <xdr:nvSpPr>
        <xdr:cNvPr id="269" name="テキスト ボックス 268"/>
        <xdr:cNvSpPr txBox="1"/>
      </xdr:nvSpPr>
      <xdr:spPr>
        <a:xfrm>
          <a:off x="14020800" y="1447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121709</xdr:rowOff>
    </xdr:from>
    <xdr:to>
      <xdr:col>19</xdr:col>
      <xdr:colOff>533400</xdr:colOff>
      <xdr:row>86</xdr:row>
      <xdr:rowOff>51859</xdr:rowOff>
    </xdr:to>
    <xdr:sp macro="" textlink="">
      <xdr:nvSpPr>
        <xdr:cNvPr id="270" name="フローチャート : 判断 269"/>
        <xdr:cNvSpPr/>
      </xdr:nvSpPr>
      <xdr:spPr>
        <a:xfrm>
          <a:off x="134620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62036</xdr:rowOff>
    </xdr:from>
    <xdr:ext cx="762000" cy="259045"/>
    <xdr:sp macro="" textlink="">
      <xdr:nvSpPr>
        <xdr:cNvPr id="271" name="テキスト ボックス 270"/>
        <xdr:cNvSpPr txBox="1"/>
      </xdr:nvSpPr>
      <xdr:spPr>
        <a:xfrm>
          <a:off x="13131800" y="14463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87</xdr:row>
      <xdr:rowOff>20109</xdr:rowOff>
    </xdr:from>
    <xdr:to>
      <xdr:col>24</xdr:col>
      <xdr:colOff>609600</xdr:colOff>
      <xdr:row>87</xdr:row>
      <xdr:rowOff>121709</xdr:rowOff>
    </xdr:to>
    <xdr:sp macro="" textlink="">
      <xdr:nvSpPr>
        <xdr:cNvPr id="277" name="円/楕円 276"/>
        <xdr:cNvSpPr/>
      </xdr:nvSpPr>
      <xdr:spPr>
        <a:xfrm>
          <a:off x="169672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87436</xdr:rowOff>
    </xdr:from>
    <xdr:ext cx="762000" cy="259045"/>
    <xdr:sp macro="" textlink="">
      <xdr:nvSpPr>
        <xdr:cNvPr id="278" name="給与水準   （国との比較）該当値テキスト"/>
        <xdr:cNvSpPr txBox="1"/>
      </xdr:nvSpPr>
      <xdr:spPr>
        <a:xfrm>
          <a:off x="17106900" y="14832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126154</xdr:rowOff>
    </xdr:from>
    <xdr:to>
      <xdr:col>23</xdr:col>
      <xdr:colOff>457200</xdr:colOff>
      <xdr:row>89</xdr:row>
      <xdr:rowOff>56304</xdr:rowOff>
    </xdr:to>
    <xdr:sp macro="" textlink="">
      <xdr:nvSpPr>
        <xdr:cNvPr id="279" name="円/楕円 278"/>
        <xdr:cNvSpPr/>
      </xdr:nvSpPr>
      <xdr:spPr>
        <a:xfrm>
          <a:off x="16129000" y="1521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41081</xdr:rowOff>
    </xdr:from>
    <xdr:ext cx="736600" cy="259045"/>
    <xdr:sp macro="" textlink="">
      <xdr:nvSpPr>
        <xdr:cNvPr id="280" name="テキスト ボックス 279"/>
        <xdr:cNvSpPr txBox="1"/>
      </xdr:nvSpPr>
      <xdr:spPr>
        <a:xfrm>
          <a:off x="15798800" y="1530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106045</xdr:rowOff>
    </xdr:from>
    <xdr:to>
      <xdr:col>22</xdr:col>
      <xdr:colOff>254000</xdr:colOff>
      <xdr:row>89</xdr:row>
      <xdr:rowOff>36195</xdr:rowOff>
    </xdr:to>
    <xdr:sp macro="" textlink="">
      <xdr:nvSpPr>
        <xdr:cNvPr id="281" name="円/楕円 280"/>
        <xdr:cNvSpPr/>
      </xdr:nvSpPr>
      <xdr:spPr>
        <a:xfrm>
          <a:off x="15240000" y="1519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20972</xdr:rowOff>
    </xdr:from>
    <xdr:ext cx="762000" cy="259045"/>
    <xdr:sp macro="" textlink="">
      <xdr:nvSpPr>
        <xdr:cNvPr id="282" name="テキスト ボックス 281"/>
        <xdr:cNvSpPr txBox="1"/>
      </xdr:nvSpPr>
      <xdr:spPr>
        <a:xfrm>
          <a:off x="14909800" y="1528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56304</xdr:rowOff>
    </xdr:from>
    <xdr:to>
      <xdr:col>21</xdr:col>
      <xdr:colOff>50800</xdr:colOff>
      <xdr:row>87</xdr:row>
      <xdr:rowOff>157904</xdr:rowOff>
    </xdr:to>
    <xdr:sp macro="" textlink="">
      <xdr:nvSpPr>
        <xdr:cNvPr id="283" name="円/楕円 282"/>
        <xdr:cNvSpPr/>
      </xdr:nvSpPr>
      <xdr:spPr>
        <a:xfrm>
          <a:off x="14351000" y="149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142681</xdr:rowOff>
    </xdr:from>
    <xdr:ext cx="762000" cy="259045"/>
    <xdr:sp macro="" textlink="">
      <xdr:nvSpPr>
        <xdr:cNvPr id="284" name="テキスト ボックス 283"/>
        <xdr:cNvSpPr txBox="1"/>
      </xdr:nvSpPr>
      <xdr:spPr>
        <a:xfrm>
          <a:off x="14020800" y="1505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56304</xdr:rowOff>
    </xdr:from>
    <xdr:to>
      <xdr:col>19</xdr:col>
      <xdr:colOff>533400</xdr:colOff>
      <xdr:row>87</xdr:row>
      <xdr:rowOff>157904</xdr:rowOff>
    </xdr:to>
    <xdr:sp macro="" textlink="">
      <xdr:nvSpPr>
        <xdr:cNvPr id="285" name="円/楕円 284"/>
        <xdr:cNvSpPr/>
      </xdr:nvSpPr>
      <xdr:spPr>
        <a:xfrm>
          <a:off x="13462000" y="149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142681</xdr:rowOff>
    </xdr:from>
    <xdr:ext cx="762000" cy="259045"/>
    <xdr:sp macro="" textlink="">
      <xdr:nvSpPr>
        <xdr:cNvPr id="286" name="テキスト ボックス 285"/>
        <xdr:cNvSpPr txBox="1"/>
      </xdr:nvSpPr>
      <xdr:spPr>
        <a:xfrm>
          <a:off x="13131800" y="1505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[20.89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人口に対して行政面積が広大といった地域特性（人口密度４．４／㎢）により、２０．</a:t>
          </a:r>
          <a:r>
            <a:rPr lang="ja-JP" altLang="en-US" sz="1300" b="0" i="0" baseline="0">
              <a:solidFill>
                <a:schemeClr val="dk1"/>
              </a:solidFill>
              <a:effectLst/>
              <a:latin typeface="+mn-lt"/>
              <a:ea typeface="+mn-ea"/>
              <a:cs typeface="+mn-cs"/>
            </a:rPr>
            <a:t>８９</a:t>
          </a:r>
          <a:r>
            <a:rPr lang="ja-JP" altLang="ja-JP" sz="1300" b="0" i="0" baseline="0">
              <a:solidFill>
                <a:schemeClr val="dk1"/>
              </a:solidFill>
              <a:effectLst/>
              <a:latin typeface="+mn-lt"/>
              <a:ea typeface="+mn-ea"/>
              <a:cs typeface="+mn-cs"/>
            </a:rPr>
            <a:t>人と類似団体平均を若干上回っている。組織体制の効率化を図り、今後も適正な定員管理に努める。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170549</xdr:rowOff>
    </xdr:from>
    <xdr:to>
      <xdr:col>24</xdr:col>
      <xdr:colOff>558800</xdr:colOff>
      <xdr:row>67</xdr:row>
      <xdr:rowOff>44780</xdr:rowOff>
    </xdr:to>
    <xdr:cxnSp macro="">
      <xdr:nvCxnSpPr>
        <xdr:cNvPr id="313" name="直線コネクタ 312"/>
        <xdr:cNvCxnSpPr/>
      </xdr:nvCxnSpPr>
      <xdr:spPr>
        <a:xfrm flipV="1">
          <a:off x="17018000" y="10286099"/>
          <a:ext cx="0" cy="12458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16857</xdr:rowOff>
    </xdr:from>
    <xdr:ext cx="762000" cy="259045"/>
    <xdr:sp macro="" textlink="">
      <xdr:nvSpPr>
        <xdr:cNvPr id="314" name="定員管理の状況最小値テキスト"/>
        <xdr:cNvSpPr txBox="1"/>
      </xdr:nvSpPr>
      <xdr:spPr>
        <a:xfrm>
          <a:off x="17106900" y="1150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60.54</a:t>
          </a:r>
          <a:endParaRPr kumimoji="1" lang="ja-JP" altLang="en-US" sz="1000" b="1">
            <a:latin typeface="ＭＳ Ｐゴシック"/>
          </a:endParaRPr>
        </a:p>
      </xdr:txBody>
    </xdr:sp>
    <xdr:clientData/>
  </xdr:oneCellAnchor>
  <xdr:twoCellAnchor>
    <xdr:from>
      <xdr:col>24</xdr:col>
      <xdr:colOff>469900</xdr:colOff>
      <xdr:row>67</xdr:row>
      <xdr:rowOff>44780</xdr:rowOff>
    </xdr:from>
    <xdr:to>
      <xdr:col>24</xdr:col>
      <xdr:colOff>647700</xdr:colOff>
      <xdr:row>67</xdr:row>
      <xdr:rowOff>44780</xdr:rowOff>
    </xdr:to>
    <xdr:cxnSp macro="">
      <xdr:nvCxnSpPr>
        <xdr:cNvPr id="315" name="直線コネクタ 314"/>
        <xdr:cNvCxnSpPr/>
      </xdr:nvCxnSpPr>
      <xdr:spPr>
        <a:xfrm>
          <a:off x="16929100" y="1153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85476</xdr:rowOff>
    </xdr:from>
    <xdr:ext cx="762000" cy="259045"/>
    <xdr:sp macro="" textlink="">
      <xdr:nvSpPr>
        <xdr:cNvPr id="316" name="定員管理の状況最大値テキスト"/>
        <xdr:cNvSpPr txBox="1"/>
      </xdr:nvSpPr>
      <xdr:spPr>
        <a:xfrm>
          <a:off x="17106900" y="1002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24</xdr:col>
      <xdr:colOff>469900</xdr:colOff>
      <xdr:row>59</xdr:row>
      <xdr:rowOff>170549</xdr:rowOff>
    </xdr:from>
    <xdr:to>
      <xdr:col>24</xdr:col>
      <xdr:colOff>647700</xdr:colOff>
      <xdr:row>59</xdr:row>
      <xdr:rowOff>170549</xdr:rowOff>
    </xdr:to>
    <xdr:cxnSp macro="">
      <xdr:nvCxnSpPr>
        <xdr:cNvPr id="317" name="直線コネクタ 316"/>
        <xdr:cNvCxnSpPr/>
      </xdr:nvCxnSpPr>
      <xdr:spPr>
        <a:xfrm>
          <a:off x="16929100" y="102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99835</xdr:rowOff>
    </xdr:from>
    <xdr:to>
      <xdr:col>24</xdr:col>
      <xdr:colOff>558800</xdr:colOff>
      <xdr:row>61</xdr:row>
      <xdr:rowOff>116725</xdr:rowOff>
    </xdr:to>
    <xdr:cxnSp macro="">
      <xdr:nvCxnSpPr>
        <xdr:cNvPr id="318" name="直線コネクタ 317"/>
        <xdr:cNvCxnSpPr/>
      </xdr:nvCxnSpPr>
      <xdr:spPr>
        <a:xfrm>
          <a:off x="16179800" y="10558285"/>
          <a:ext cx="838200" cy="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75696</xdr:rowOff>
    </xdr:from>
    <xdr:ext cx="762000" cy="259045"/>
    <xdr:sp macro="" textlink="">
      <xdr:nvSpPr>
        <xdr:cNvPr id="319" name="定員管理の状況平均値テキスト"/>
        <xdr:cNvSpPr txBox="1"/>
      </xdr:nvSpPr>
      <xdr:spPr>
        <a:xfrm>
          <a:off x="17106900" y="1036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59169</xdr:rowOff>
    </xdr:from>
    <xdr:to>
      <xdr:col>24</xdr:col>
      <xdr:colOff>609600</xdr:colOff>
      <xdr:row>61</xdr:row>
      <xdr:rowOff>160769</xdr:rowOff>
    </xdr:to>
    <xdr:sp macro="" textlink="">
      <xdr:nvSpPr>
        <xdr:cNvPr id="320" name="フローチャート : 判断 319"/>
        <xdr:cNvSpPr/>
      </xdr:nvSpPr>
      <xdr:spPr>
        <a:xfrm>
          <a:off x="169672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99835</xdr:rowOff>
    </xdr:from>
    <xdr:to>
      <xdr:col>23</xdr:col>
      <xdr:colOff>406400</xdr:colOff>
      <xdr:row>61</xdr:row>
      <xdr:rowOff>108280</xdr:rowOff>
    </xdr:to>
    <xdr:cxnSp macro="">
      <xdr:nvCxnSpPr>
        <xdr:cNvPr id="321" name="直線コネクタ 320"/>
        <xdr:cNvCxnSpPr/>
      </xdr:nvCxnSpPr>
      <xdr:spPr>
        <a:xfrm flipV="1">
          <a:off x="15290800" y="10558285"/>
          <a:ext cx="889000" cy="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42761</xdr:rowOff>
    </xdr:from>
    <xdr:to>
      <xdr:col>23</xdr:col>
      <xdr:colOff>457200</xdr:colOff>
      <xdr:row>61</xdr:row>
      <xdr:rowOff>144361</xdr:rowOff>
    </xdr:to>
    <xdr:sp macro="" textlink="">
      <xdr:nvSpPr>
        <xdr:cNvPr id="322" name="フローチャート : 判断 321"/>
        <xdr:cNvSpPr/>
      </xdr:nvSpPr>
      <xdr:spPr>
        <a:xfrm>
          <a:off x="16129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154538</xdr:rowOff>
    </xdr:from>
    <xdr:ext cx="736600" cy="259045"/>
    <xdr:sp macro="" textlink="">
      <xdr:nvSpPr>
        <xdr:cNvPr id="323" name="テキスト ボックス 322"/>
        <xdr:cNvSpPr txBox="1"/>
      </xdr:nvSpPr>
      <xdr:spPr>
        <a:xfrm>
          <a:off x="15798800" y="10270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107315</xdr:rowOff>
    </xdr:from>
    <xdr:to>
      <xdr:col>22</xdr:col>
      <xdr:colOff>203200</xdr:colOff>
      <xdr:row>61</xdr:row>
      <xdr:rowOff>108280</xdr:rowOff>
    </xdr:to>
    <xdr:cxnSp macro="">
      <xdr:nvCxnSpPr>
        <xdr:cNvPr id="324" name="直線コネクタ 323"/>
        <xdr:cNvCxnSpPr/>
      </xdr:nvCxnSpPr>
      <xdr:spPr>
        <a:xfrm>
          <a:off x="14401800" y="10565765"/>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36005</xdr:rowOff>
    </xdr:from>
    <xdr:to>
      <xdr:col>22</xdr:col>
      <xdr:colOff>254000</xdr:colOff>
      <xdr:row>61</xdr:row>
      <xdr:rowOff>137605</xdr:rowOff>
    </xdr:to>
    <xdr:sp macro="" textlink="">
      <xdr:nvSpPr>
        <xdr:cNvPr id="325" name="フローチャート : 判断 324"/>
        <xdr:cNvSpPr/>
      </xdr:nvSpPr>
      <xdr:spPr>
        <a:xfrm>
          <a:off x="15240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147782</xdr:rowOff>
    </xdr:from>
    <xdr:ext cx="762000" cy="259045"/>
    <xdr:sp macro="" textlink="">
      <xdr:nvSpPr>
        <xdr:cNvPr id="326" name="テキスト ボックス 325"/>
        <xdr:cNvSpPr txBox="1"/>
      </xdr:nvSpPr>
      <xdr:spPr>
        <a:xfrm>
          <a:off x="14909800" y="102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102489</xdr:rowOff>
    </xdr:from>
    <xdr:to>
      <xdr:col>21</xdr:col>
      <xdr:colOff>0</xdr:colOff>
      <xdr:row>61</xdr:row>
      <xdr:rowOff>107315</xdr:rowOff>
    </xdr:to>
    <xdr:cxnSp macro="">
      <xdr:nvCxnSpPr>
        <xdr:cNvPr id="327" name="直線コネクタ 326"/>
        <xdr:cNvCxnSpPr/>
      </xdr:nvCxnSpPr>
      <xdr:spPr>
        <a:xfrm>
          <a:off x="13512800" y="10560939"/>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35522</xdr:rowOff>
    </xdr:from>
    <xdr:to>
      <xdr:col>21</xdr:col>
      <xdr:colOff>50800</xdr:colOff>
      <xdr:row>61</xdr:row>
      <xdr:rowOff>137122</xdr:rowOff>
    </xdr:to>
    <xdr:sp macro="" textlink="">
      <xdr:nvSpPr>
        <xdr:cNvPr id="328" name="フローチャート : 判断 327"/>
        <xdr:cNvSpPr/>
      </xdr:nvSpPr>
      <xdr:spPr>
        <a:xfrm>
          <a:off x="14351000" y="1049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147299</xdr:rowOff>
    </xdr:from>
    <xdr:ext cx="762000" cy="259045"/>
    <xdr:sp macro="" textlink="">
      <xdr:nvSpPr>
        <xdr:cNvPr id="329" name="テキスト ボックス 328"/>
        <xdr:cNvSpPr txBox="1"/>
      </xdr:nvSpPr>
      <xdr:spPr>
        <a:xfrm>
          <a:off x="14020800" y="1026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30937</xdr:rowOff>
    </xdr:from>
    <xdr:to>
      <xdr:col>19</xdr:col>
      <xdr:colOff>533400</xdr:colOff>
      <xdr:row>61</xdr:row>
      <xdr:rowOff>132537</xdr:rowOff>
    </xdr:to>
    <xdr:sp macro="" textlink="">
      <xdr:nvSpPr>
        <xdr:cNvPr id="330" name="フローチャート : 判断 329"/>
        <xdr:cNvSpPr/>
      </xdr:nvSpPr>
      <xdr:spPr>
        <a:xfrm>
          <a:off x="13462000" y="1048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142714</xdr:rowOff>
    </xdr:from>
    <xdr:ext cx="762000" cy="259045"/>
    <xdr:sp macro="" textlink="">
      <xdr:nvSpPr>
        <xdr:cNvPr id="331" name="テキスト ボックス 330"/>
        <xdr:cNvSpPr txBox="1"/>
      </xdr:nvSpPr>
      <xdr:spPr>
        <a:xfrm>
          <a:off x="13131800" y="1025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65925</xdr:rowOff>
    </xdr:from>
    <xdr:to>
      <xdr:col>24</xdr:col>
      <xdr:colOff>609600</xdr:colOff>
      <xdr:row>61</xdr:row>
      <xdr:rowOff>167525</xdr:rowOff>
    </xdr:to>
    <xdr:sp macro="" textlink="">
      <xdr:nvSpPr>
        <xdr:cNvPr id="337" name="円/楕円 336"/>
        <xdr:cNvSpPr/>
      </xdr:nvSpPr>
      <xdr:spPr>
        <a:xfrm>
          <a:off x="16967200" y="1052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38002</xdr:rowOff>
    </xdr:from>
    <xdr:ext cx="762000" cy="259045"/>
    <xdr:sp macro="" textlink="">
      <xdr:nvSpPr>
        <xdr:cNvPr id="338" name="定員管理の状況該当値テキスト"/>
        <xdr:cNvSpPr txBox="1"/>
      </xdr:nvSpPr>
      <xdr:spPr>
        <a:xfrm>
          <a:off x="17106900" y="1049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20.89</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49035</xdr:rowOff>
    </xdr:from>
    <xdr:to>
      <xdr:col>23</xdr:col>
      <xdr:colOff>457200</xdr:colOff>
      <xdr:row>61</xdr:row>
      <xdr:rowOff>150635</xdr:rowOff>
    </xdr:to>
    <xdr:sp macro="" textlink="">
      <xdr:nvSpPr>
        <xdr:cNvPr id="339" name="円/楕円 338"/>
        <xdr:cNvSpPr/>
      </xdr:nvSpPr>
      <xdr:spPr>
        <a:xfrm>
          <a:off x="16129000" y="1050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135412</xdr:rowOff>
    </xdr:from>
    <xdr:ext cx="736600" cy="259045"/>
    <xdr:sp macro="" textlink="">
      <xdr:nvSpPr>
        <xdr:cNvPr id="340" name="テキスト ボックス 339"/>
        <xdr:cNvSpPr txBox="1"/>
      </xdr:nvSpPr>
      <xdr:spPr>
        <a:xfrm>
          <a:off x="15798800" y="10593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57480</xdr:rowOff>
    </xdr:from>
    <xdr:to>
      <xdr:col>22</xdr:col>
      <xdr:colOff>254000</xdr:colOff>
      <xdr:row>61</xdr:row>
      <xdr:rowOff>159080</xdr:rowOff>
    </xdr:to>
    <xdr:sp macro="" textlink="">
      <xdr:nvSpPr>
        <xdr:cNvPr id="341" name="円/楕円 340"/>
        <xdr:cNvSpPr/>
      </xdr:nvSpPr>
      <xdr:spPr>
        <a:xfrm>
          <a:off x="15240000" y="1051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143857</xdr:rowOff>
    </xdr:from>
    <xdr:ext cx="762000" cy="259045"/>
    <xdr:sp macro="" textlink="">
      <xdr:nvSpPr>
        <xdr:cNvPr id="342" name="テキスト ボックス 341"/>
        <xdr:cNvSpPr txBox="1"/>
      </xdr:nvSpPr>
      <xdr:spPr>
        <a:xfrm>
          <a:off x="14909800" y="1060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56515</xdr:rowOff>
    </xdr:from>
    <xdr:to>
      <xdr:col>21</xdr:col>
      <xdr:colOff>50800</xdr:colOff>
      <xdr:row>61</xdr:row>
      <xdr:rowOff>158115</xdr:rowOff>
    </xdr:to>
    <xdr:sp macro="" textlink="">
      <xdr:nvSpPr>
        <xdr:cNvPr id="343" name="円/楕円 342"/>
        <xdr:cNvSpPr/>
      </xdr:nvSpPr>
      <xdr:spPr>
        <a:xfrm>
          <a:off x="14351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142892</xdr:rowOff>
    </xdr:from>
    <xdr:ext cx="762000" cy="259045"/>
    <xdr:sp macro="" textlink="">
      <xdr:nvSpPr>
        <xdr:cNvPr id="344" name="テキスト ボックス 343"/>
        <xdr:cNvSpPr txBox="1"/>
      </xdr:nvSpPr>
      <xdr:spPr>
        <a:xfrm>
          <a:off x="14020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51689</xdr:rowOff>
    </xdr:from>
    <xdr:to>
      <xdr:col>19</xdr:col>
      <xdr:colOff>533400</xdr:colOff>
      <xdr:row>61</xdr:row>
      <xdr:rowOff>153289</xdr:rowOff>
    </xdr:to>
    <xdr:sp macro="" textlink="">
      <xdr:nvSpPr>
        <xdr:cNvPr id="345" name="円/楕円 344"/>
        <xdr:cNvSpPr/>
      </xdr:nvSpPr>
      <xdr:spPr>
        <a:xfrm>
          <a:off x="13462000" y="1051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138066</xdr:rowOff>
    </xdr:from>
    <xdr:ext cx="762000" cy="259045"/>
    <xdr:sp macro="" textlink="">
      <xdr:nvSpPr>
        <xdr:cNvPr id="346" name="テキスト ボックス 345"/>
        <xdr:cNvSpPr txBox="1"/>
      </xdr:nvSpPr>
      <xdr:spPr>
        <a:xfrm>
          <a:off x="13131800" y="1059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8" name="テキスト ボックス 34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9" name="テキスト ボックス 34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起債発行額の抑制と基金等の取り崩しによる投資的経費の財源確保により、７．</a:t>
          </a:r>
          <a:r>
            <a:rPr lang="ja-JP" altLang="en-US" sz="1300" b="0" i="0" baseline="0">
              <a:solidFill>
                <a:schemeClr val="dk1"/>
              </a:solidFill>
              <a:effectLst/>
              <a:latin typeface="+mn-lt"/>
              <a:ea typeface="+mn-ea"/>
              <a:cs typeface="+mn-cs"/>
            </a:rPr>
            <a:t>４</a:t>
          </a:r>
          <a:r>
            <a:rPr lang="ja-JP" altLang="ja-JP" sz="1300" b="0" i="0" baseline="0">
              <a:solidFill>
                <a:schemeClr val="dk1"/>
              </a:solidFill>
              <a:effectLst/>
              <a:latin typeface="+mn-lt"/>
              <a:ea typeface="+mn-ea"/>
              <a:cs typeface="+mn-cs"/>
            </a:rPr>
            <a:t>％と類似団体平均を</a:t>
          </a:r>
          <a:r>
            <a:rPr lang="ja-JP" altLang="en-US" sz="1300" b="0" i="0" baseline="0">
              <a:solidFill>
                <a:schemeClr val="dk1"/>
              </a:solidFill>
              <a:effectLst/>
              <a:latin typeface="+mn-lt"/>
              <a:ea typeface="+mn-ea"/>
              <a:cs typeface="+mn-cs"/>
            </a:rPr>
            <a:t>１</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８</a:t>
          </a:r>
          <a:r>
            <a:rPr lang="ja-JP" altLang="ja-JP" sz="1300" b="0" i="0" baseline="0">
              <a:solidFill>
                <a:schemeClr val="dk1"/>
              </a:solidFill>
              <a:effectLst/>
              <a:latin typeface="+mn-lt"/>
              <a:ea typeface="+mn-ea"/>
              <a:cs typeface="+mn-cs"/>
            </a:rPr>
            <a:t>ポイント下回っている。今後も計画的な地方債の発行を行い、起債償還額の平準化と適正な実質公債費比率の維持に努める。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139446</xdr:rowOff>
    </xdr:from>
    <xdr:to>
      <xdr:col>24</xdr:col>
      <xdr:colOff>558800</xdr:colOff>
      <xdr:row>44</xdr:row>
      <xdr:rowOff>73406</xdr:rowOff>
    </xdr:to>
    <xdr:cxnSp macro="">
      <xdr:nvCxnSpPr>
        <xdr:cNvPr id="372" name="直線コネクタ 371"/>
        <xdr:cNvCxnSpPr/>
      </xdr:nvCxnSpPr>
      <xdr:spPr>
        <a:xfrm flipV="1">
          <a:off x="17018000" y="648309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3"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4" name="直線コネクタ 373"/>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54373</xdr:rowOff>
    </xdr:from>
    <xdr:ext cx="762000" cy="259045"/>
    <xdr:sp macro="" textlink="">
      <xdr:nvSpPr>
        <xdr:cNvPr id="375" name="公債費負担の状況最大値テキスト"/>
        <xdr:cNvSpPr txBox="1"/>
      </xdr:nvSpPr>
      <xdr:spPr>
        <a:xfrm>
          <a:off x="17106900" y="622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24</xdr:col>
      <xdr:colOff>469900</xdr:colOff>
      <xdr:row>37</xdr:row>
      <xdr:rowOff>139446</xdr:rowOff>
    </xdr:from>
    <xdr:to>
      <xdr:col>24</xdr:col>
      <xdr:colOff>647700</xdr:colOff>
      <xdr:row>37</xdr:row>
      <xdr:rowOff>139446</xdr:rowOff>
    </xdr:to>
    <xdr:cxnSp macro="">
      <xdr:nvCxnSpPr>
        <xdr:cNvPr id="376" name="直線コネクタ 375"/>
        <xdr:cNvCxnSpPr/>
      </xdr:nvCxnSpPr>
      <xdr:spPr>
        <a:xfrm>
          <a:off x="16929100" y="648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71374</xdr:rowOff>
    </xdr:from>
    <xdr:to>
      <xdr:col>24</xdr:col>
      <xdr:colOff>558800</xdr:colOff>
      <xdr:row>41</xdr:row>
      <xdr:rowOff>95504</xdr:rowOff>
    </xdr:to>
    <xdr:cxnSp macro="">
      <xdr:nvCxnSpPr>
        <xdr:cNvPr id="377" name="直線コネクタ 376"/>
        <xdr:cNvCxnSpPr/>
      </xdr:nvCxnSpPr>
      <xdr:spPr>
        <a:xfrm flipV="1">
          <a:off x="16179800" y="710082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79519</xdr:rowOff>
    </xdr:from>
    <xdr:ext cx="762000" cy="259045"/>
    <xdr:sp macro="" textlink="">
      <xdr:nvSpPr>
        <xdr:cNvPr id="378" name="公債費負担の状況平均値テキスト"/>
        <xdr:cNvSpPr txBox="1"/>
      </xdr:nvSpPr>
      <xdr:spPr>
        <a:xfrm>
          <a:off x="17106900" y="7108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107442</xdr:rowOff>
    </xdr:from>
    <xdr:to>
      <xdr:col>24</xdr:col>
      <xdr:colOff>609600</xdr:colOff>
      <xdr:row>42</xdr:row>
      <xdr:rowOff>37592</xdr:rowOff>
    </xdr:to>
    <xdr:sp macro="" textlink="">
      <xdr:nvSpPr>
        <xdr:cNvPr id="379" name="フローチャート : 判断 378"/>
        <xdr:cNvSpPr/>
      </xdr:nvSpPr>
      <xdr:spPr>
        <a:xfrm>
          <a:off x="169672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95504</xdr:rowOff>
    </xdr:from>
    <xdr:to>
      <xdr:col>23</xdr:col>
      <xdr:colOff>406400</xdr:colOff>
      <xdr:row>41</xdr:row>
      <xdr:rowOff>143764</xdr:rowOff>
    </xdr:to>
    <xdr:cxnSp macro="">
      <xdr:nvCxnSpPr>
        <xdr:cNvPr id="380" name="直線コネクタ 379"/>
        <xdr:cNvCxnSpPr/>
      </xdr:nvCxnSpPr>
      <xdr:spPr>
        <a:xfrm flipV="1">
          <a:off x="15290800" y="712495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150876</xdr:rowOff>
    </xdr:from>
    <xdr:to>
      <xdr:col>23</xdr:col>
      <xdr:colOff>457200</xdr:colOff>
      <xdr:row>42</xdr:row>
      <xdr:rowOff>81026</xdr:rowOff>
    </xdr:to>
    <xdr:sp macro="" textlink="">
      <xdr:nvSpPr>
        <xdr:cNvPr id="381" name="フローチャート : 判断 380"/>
        <xdr:cNvSpPr/>
      </xdr:nvSpPr>
      <xdr:spPr>
        <a:xfrm>
          <a:off x="16129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65803</xdr:rowOff>
    </xdr:from>
    <xdr:ext cx="736600" cy="259045"/>
    <xdr:sp macro="" textlink="">
      <xdr:nvSpPr>
        <xdr:cNvPr id="382" name="テキスト ボックス 381"/>
        <xdr:cNvSpPr txBox="1"/>
      </xdr:nvSpPr>
      <xdr:spPr>
        <a:xfrm>
          <a:off x="15798800" y="7266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143764</xdr:rowOff>
    </xdr:from>
    <xdr:to>
      <xdr:col>22</xdr:col>
      <xdr:colOff>203200</xdr:colOff>
      <xdr:row>43</xdr:row>
      <xdr:rowOff>85598</xdr:rowOff>
    </xdr:to>
    <xdr:cxnSp macro="">
      <xdr:nvCxnSpPr>
        <xdr:cNvPr id="383" name="直線コネクタ 382"/>
        <xdr:cNvCxnSpPr/>
      </xdr:nvCxnSpPr>
      <xdr:spPr>
        <a:xfrm flipV="1">
          <a:off x="14401800" y="7173214"/>
          <a:ext cx="889000" cy="28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42164</xdr:rowOff>
    </xdr:from>
    <xdr:to>
      <xdr:col>22</xdr:col>
      <xdr:colOff>254000</xdr:colOff>
      <xdr:row>42</xdr:row>
      <xdr:rowOff>143764</xdr:rowOff>
    </xdr:to>
    <xdr:sp macro="" textlink="">
      <xdr:nvSpPr>
        <xdr:cNvPr id="384" name="フローチャート : 判断 383"/>
        <xdr:cNvSpPr/>
      </xdr:nvSpPr>
      <xdr:spPr>
        <a:xfrm>
          <a:off x="15240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128541</xdr:rowOff>
    </xdr:from>
    <xdr:ext cx="762000" cy="259045"/>
    <xdr:sp macro="" textlink="">
      <xdr:nvSpPr>
        <xdr:cNvPr id="385" name="テキスト ボックス 384"/>
        <xdr:cNvSpPr txBox="1"/>
      </xdr:nvSpPr>
      <xdr:spPr>
        <a:xfrm>
          <a:off x="14909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85598</xdr:rowOff>
    </xdr:from>
    <xdr:to>
      <xdr:col>21</xdr:col>
      <xdr:colOff>0</xdr:colOff>
      <xdr:row>43</xdr:row>
      <xdr:rowOff>138684</xdr:rowOff>
    </xdr:to>
    <xdr:cxnSp macro="">
      <xdr:nvCxnSpPr>
        <xdr:cNvPr id="386" name="直線コネクタ 385"/>
        <xdr:cNvCxnSpPr/>
      </xdr:nvCxnSpPr>
      <xdr:spPr>
        <a:xfrm flipV="1">
          <a:off x="13512800" y="745794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104902</xdr:rowOff>
    </xdr:from>
    <xdr:to>
      <xdr:col>21</xdr:col>
      <xdr:colOff>50800</xdr:colOff>
      <xdr:row>43</xdr:row>
      <xdr:rowOff>35052</xdr:rowOff>
    </xdr:to>
    <xdr:sp macro="" textlink="">
      <xdr:nvSpPr>
        <xdr:cNvPr id="387" name="フローチャート : 判断 386"/>
        <xdr:cNvSpPr/>
      </xdr:nvSpPr>
      <xdr:spPr>
        <a:xfrm>
          <a:off x="14351000" y="73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45229</xdr:rowOff>
    </xdr:from>
    <xdr:ext cx="762000" cy="259045"/>
    <xdr:sp macro="" textlink="">
      <xdr:nvSpPr>
        <xdr:cNvPr id="388" name="テキスト ボックス 387"/>
        <xdr:cNvSpPr txBox="1"/>
      </xdr:nvSpPr>
      <xdr:spPr>
        <a:xfrm>
          <a:off x="14020800" y="707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20320</xdr:rowOff>
    </xdr:from>
    <xdr:to>
      <xdr:col>19</xdr:col>
      <xdr:colOff>533400</xdr:colOff>
      <xdr:row>43</xdr:row>
      <xdr:rowOff>121920</xdr:rowOff>
    </xdr:to>
    <xdr:sp macro="" textlink="">
      <xdr:nvSpPr>
        <xdr:cNvPr id="389" name="フローチャート : 判断 388"/>
        <xdr:cNvSpPr/>
      </xdr:nvSpPr>
      <xdr:spPr>
        <a:xfrm>
          <a:off x="13462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132097</xdr:rowOff>
    </xdr:from>
    <xdr:ext cx="762000" cy="259045"/>
    <xdr:sp macro="" textlink="">
      <xdr:nvSpPr>
        <xdr:cNvPr id="390" name="テキスト ボックス 389"/>
        <xdr:cNvSpPr txBox="1"/>
      </xdr:nvSpPr>
      <xdr:spPr>
        <a:xfrm>
          <a:off x="13131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96" name="円/楕円 395"/>
        <xdr:cNvSpPr/>
      </xdr:nvSpPr>
      <xdr:spPr>
        <a:xfrm>
          <a:off x="169672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37101</xdr:rowOff>
    </xdr:from>
    <xdr:ext cx="762000" cy="259045"/>
    <xdr:sp macro="" textlink="">
      <xdr:nvSpPr>
        <xdr:cNvPr id="397" name="公債費負担の状況該当値テキスト"/>
        <xdr:cNvSpPr txBox="1"/>
      </xdr:nvSpPr>
      <xdr:spPr>
        <a:xfrm>
          <a:off x="17106900" y="68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44704</xdr:rowOff>
    </xdr:from>
    <xdr:to>
      <xdr:col>23</xdr:col>
      <xdr:colOff>457200</xdr:colOff>
      <xdr:row>41</xdr:row>
      <xdr:rowOff>146304</xdr:rowOff>
    </xdr:to>
    <xdr:sp macro="" textlink="">
      <xdr:nvSpPr>
        <xdr:cNvPr id="398" name="円/楕円 397"/>
        <xdr:cNvSpPr/>
      </xdr:nvSpPr>
      <xdr:spPr>
        <a:xfrm>
          <a:off x="161290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156481</xdr:rowOff>
    </xdr:from>
    <xdr:ext cx="736600" cy="259045"/>
    <xdr:sp macro="" textlink="">
      <xdr:nvSpPr>
        <xdr:cNvPr id="399" name="テキスト ボックス 398"/>
        <xdr:cNvSpPr txBox="1"/>
      </xdr:nvSpPr>
      <xdr:spPr>
        <a:xfrm>
          <a:off x="15798800" y="684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92964</xdr:rowOff>
    </xdr:from>
    <xdr:to>
      <xdr:col>22</xdr:col>
      <xdr:colOff>254000</xdr:colOff>
      <xdr:row>42</xdr:row>
      <xdr:rowOff>23114</xdr:rowOff>
    </xdr:to>
    <xdr:sp macro="" textlink="">
      <xdr:nvSpPr>
        <xdr:cNvPr id="400" name="円/楕円 399"/>
        <xdr:cNvSpPr/>
      </xdr:nvSpPr>
      <xdr:spPr>
        <a:xfrm>
          <a:off x="15240000" y="712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33291</xdr:rowOff>
    </xdr:from>
    <xdr:ext cx="762000" cy="259045"/>
    <xdr:sp macro="" textlink="">
      <xdr:nvSpPr>
        <xdr:cNvPr id="401" name="テキスト ボックス 400"/>
        <xdr:cNvSpPr txBox="1"/>
      </xdr:nvSpPr>
      <xdr:spPr>
        <a:xfrm>
          <a:off x="14909800" y="689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34798</xdr:rowOff>
    </xdr:from>
    <xdr:to>
      <xdr:col>21</xdr:col>
      <xdr:colOff>50800</xdr:colOff>
      <xdr:row>43</xdr:row>
      <xdr:rowOff>136398</xdr:rowOff>
    </xdr:to>
    <xdr:sp macro="" textlink="">
      <xdr:nvSpPr>
        <xdr:cNvPr id="402" name="円/楕円 401"/>
        <xdr:cNvSpPr/>
      </xdr:nvSpPr>
      <xdr:spPr>
        <a:xfrm>
          <a:off x="14351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121175</xdr:rowOff>
    </xdr:from>
    <xdr:ext cx="762000" cy="259045"/>
    <xdr:sp macro="" textlink="">
      <xdr:nvSpPr>
        <xdr:cNvPr id="403" name="テキスト ボックス 402"/>
        <xdr:cNvSpPr txBox="1"/>
      </xdr:nvSpPr>
      <xdr:spPr>
        <a:xfrm>
          <a:off x="14020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87884</xdr:rowOff>
    </xdr:from>
    <xdr:to>
      <xdr:col>19</xdr:col>
      <xdr:colOff>533400</xdr:colOff>
      <xdr:row>44</xdr:row>
      <xdr:rowOff>18034</xdr:rowOff>
    </xdr:to>
    <xdr:sp macro="" textlink="">
      <xdr:nvSpPr>
        <xdr:cNvPr id="404" name="円/楕円 403"/>
        <xdr:cNvSpPr/>
      </xdr:nvSpPr>
      <xdr:spPr>
        <a:xfrm>
          <a:off x="13462000" y="746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2811</xdr:rowOff>
    </xdr:from>
    <xdr:ext cx="762000" cy="259045"/>
    <xdr:sp macro="" textlink="">
      <xdr:nvSpPr>
        <xdr:cNvPr id="405" name="テキスト ボックス 404"/>
        <xdr:cNvSpPr txBox="1"/>
      </xdr:nvSpPr>
      <xdr:spPr>
        <a:xfrm>
          <a:off x="13131800" y="754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7" name="テキスト ボックス 40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8" name="テキスト ボックス 40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mn-lt"/>
              <a:ea typeface="+mn-ea"/>
              <a:cs typeface="+mn-cs"/>
            </a:rPr>
            <a:t>将来負担額よりも充当可能基金残高等が上回っているため、将来負担比率は発生していない。現在の基金残高等から今後も将来負担比率は発生しない見通しである</a:t>
          </a:r>
          <a:r>
            <a:rPr lang="ja-JP" altLang="en-US" sz="1300" b="0" i="0" baseline="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143157</xdr:rowOff>
    </xdr:from>
    <xdr:to>
      <xdr:col>24</xdr:col>
      <xdr:colOff>558800</xdr:colOff>
      <xdr:row>22</xdr:row>
      <xdr:rowOff>42545</xdr:rowOff>
    </xdr:to>
    <xdr:cxnSp macro="">
      <xdr:nvCxnSpPr>
        <xdr:cNvPr id="434" name="直線コネクタ 433"/>
        <xdr:cNvCxnSpPr/>
      </xdr:nvCxnSpPr>
      <xdr:spPr>
        <a:xfrm flipV="1">
          <a:off x="17018000" y="2372007"/>
          <a:ext cx="0" cy="14424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14622</xdr:rowOff>
    </xdr:from>
    <xdr:ext cx="762000" cy="259045"/>
    <xdr:sp macro="" textlink="">
      <xdr:nvSpPr>
        <xdr:cNvPr id="435" name="将来負担の状況最小値テキスト"/>
        <xdr:cNvSpPr txBox="1"/>
      </xdr:nvSpPr>
      <xdr:spPr>
        <a:xfrm>
          <a:off x="17106900" y="37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a:t>
          </a:r>
          <a:endParaRPr kumimoji="1" lang="ja-JP" altLang="en-US" sz="1000" b="1">
            <a:latin typeface="ＭＳ Ｐゴシック"/>
          </a:endParaRPr>
        </a:p>
      </xdr:txBody>
    </xdr:sp>
    <xdr:clientData/>
  </xdr:oneCellAnchor>
  <xdr:twoCellAnchor>
    <xdr:from>
      <xdr:col>24</xdr:col>
      <xdr:colOff>469900</xdr:colOff>
      <xdr:row>22</xdr:row>
      <xdr:rowOff>42545</xdr:rowOff>
    </xdr:from>
    <xdr:to>
      <xdr:col>24</xdr:col>
      <xdr:colOff>647700</xdr:colOff>
      <xdr:row>22</xdr:row>
      <xdr:rowOff>42545</xdr:rowOff>
    </xdr:to>
    <xdr:cxnSp macro="">
      <xdr:nvCxnSpPr>
        <xdr:cNvPr id="436" name="直線コネクタ 435"/>
        <xdr:cNvCxnSpPr/>
      </xdr:nvCxnSpPr>
      <xdr:spPr>
        <a:xfrm>
          <a:off x="16929100" y="381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50393</xdr:rowOff>
    </xdr:from>
    <xdr:ext cx="762000" cy="259045"/>
    <xdr:sp macro="" textlink="">
      <xdr:nvSpPr>
        <xdr:cNvPr id="437" name="将来負担の状況最大値テキスト"/>
        <xdr:cNvSpPr txBox="1"/>
      </xdr:nvSpPr>
      <xdr:spPr>
        <a:xfrm>
          <a:off x="17106900" y="227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24</xdr:col>
      <xdr:colOff>469900</xdr:colOff>
      <xdr:row>13</xdr:row>
      <xdr:rowOff>143157</xdr:rowOff>
    </xdr:from>
    <xdr:to>
      <xdr:col>24</xdr:col>
      <xdr:colOff>647700</xdr:colOff>
      <xdr:row>13</xdr:row>
      <xdr:rowOff>143157</xdr:rowOff>
    </xdr:to>
    <xdr:cxnSp macro="">
      <xdr:nvCxnSpPr>
        <xdr:cNvPr id="438" name="直線コネクタ 437"/>
        <xdr:cNvCxnSpPr/>
      </xdr:nvCxnSpPr>
      <xdr:spPr>
        <a:xfrm>
          <a:off x="16929100" y="237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107544</xdr:rowOff>
    </xdr:from>
    <xdr:ext cx="762000" cy="259045"/>
    <xdr:sp macro="" textlink="">
      <xdr:nvSpPr>
        <xdr:cNvPr id="439" name="将来負担の状況平均値テキスト"/>
        <xdr:cNvSpPr txBox="1"/>
      </xdr:nvSpPr>
      <xdr:spPr>
        <a:xfrm>
          <a:off x="17106900" y="2164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0" name="フローチャート :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1" name="フローチャート : 判断 44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2" name="テキスト ボックス 44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3" name="フローチャート : 判断 442"/>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4" name="テキスト ボックス 443"/>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5" name="フローチャート : 判断 44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6" name="テキスト ボックス 44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69709</xdr:rowOff>
    </xdr:from>
    <xdr:to>
      <xdr:col>19</xdr:col>
      <xdr:colOff>533400</xdr:colOff>
      <xdr:row>14</xdr:row>
      <xdr:rowOff>171309</xdr:rowOff>
    </xdr:to>
    <xdr:sp macro="" textlink="">
      <xdr:nvSpPr>
        <xdr:cNvPr id="447" name="フローチャート : 判断 446"/>
        <xdr:cNvSpPr/>
      </xdr:nvSpPr>
      <xdr:spPr>
        <a:xfrm>
          <a:off x="13462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10036</xdr:rowOff>
    </xdr:from>
    <xdr:ext cx="762000" cy="259045"/>
    <xdr:sp macro="" textlink="">
      <xdr:nvSpPr>
        <xdr:cNvPr id="448" name="テキスト ボックス 447"/>
        <xdr:cNvSpPr txBox="1"/>
      </xdr:nvSpPr>
      <xdr:spPr>
        <a:xfrm>
          <a:off x="13131800" y="223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北海道鶴居村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2,537
2,524
571.84
4,660,136
4,546,368
103,935
2,792,507
4,547,892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職員数の適正配置</a:t>
          </a:r>
          <a:r>
            <a:rPr lang="ja-JP" altLang="en-US" sz="1300" b="0" i="0" baseline="0">
              <a:solidFill>
                <a:schemeClr val="dk1"/>
              </a:solidFill>
              <a:effectLst/>
              <a:latin typeface="+mn-lt"/>
              <a:ea typeface="+mn-ea"/>
              <a:cs typeface="+mn-cs"/>
            </a:rPr>
            <a:t>による人件費の抑制により、</a:t>
          </a:r>
          <a:r>
            <a:rPr lang="ja-JP" altLang="ja-JP" sz="1300" b="0" i="0" baseline="0">
              <a:solidFill>
                <a:schemeClr val="dk1"/>
              </a:solidFill>
              <a:effectLst/>
              <a:latin typeface="+mn-lt"/>
              <a:ea typeface="+mn-ea"/>
              <a:cs typeface="+mn-cs"/>
            </a:rPr>
            <a:t>１</a:t>
          </a:r>
          <a:r>
            <a:rPr lang="ja-JP" altLang="en-US" sz="1300" b="0" i="0" baseline="0">
              <a:solidFill>
                <a:schemeClr val="dk1"/>
              </a:solidFill>
              <a:effectLst/>
              <a:latin typeface="+mn-lt"/>
              <a:ea typeface="+mn-ea"/>
              <a:cs typeface="+mn-cs"/>
            </a:rPr>
            <a:t>８</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２</a:t>
          </a:r>
          <a:r>
            <a:rPr lang="ja-JP" altLang="ja-JP" sz="1300" b="0" i="0" baseline="0">
              <a:solidFill>
                <a:schemeClr val="dk1"/>
              </a:solidFill>
              <a:effectLst/>
              <a:latin typeface="+mn-lt"/>
              <a:ea typeface="+mn-ea"/>
              <a:cs typeface="+mn-cs"/>
            </a:rPr>
            <a:t>％と類似団体平均を</a:t>
          </a:r>
          <a:r>
            <a:rPr lang="ja-JP" altLang="en-US" sz="1300" b="0" i="0" baseline="0">
              <a:solidFill>
                <a:schemeClr val="dk1"/>
              </a:solidFill>
              <a:effectLst/>
              <a:latin typeface="+mn-lt"/>
              <a:ea typeface="+mn-ea"/>
              <a:cs typeface="+mn-cs"/>
            </a:rPr>
            <a:t>４</a:t>
          </a:r>
          <a:r>
            <a:rPr lang="ja-JP" altLang="ja-JP" sz="1300" b="0" i="0" baseline="0">
              <a:solidFill>
                <a:schemeClr val="dk1"/>
              </a:solidFill>
              <a:effectLst/>
              <a:latin typeface="+mn-lt"/>
              <a:ea typeface="+mn-ea"/>
              <a:cs typeface="+mn-cs"/>
            </a:rPr>
            <a:t>．４ポイント下回っている</a:t>
          </a:r>
          <a:r>
            <a:rPr lang="ja-JP" altLang="en-US" sz="1300" b="0" i="0" baseline="0">
              <a:solidFill>
                <a:schemeClr val="dk1"/>
              </a:solidFill>
              <a:effectLst/>
              <a:latin typeface="+mn-lt"/>
              <a:ea typeface="+mn-ea"/>
              <a:cs typeface="+mn-cs"/>
            </a:rPr>
            <a:t>が、一般職員に準ずる臨時職員数（１９名）の増加と退職手当組合負担金の精算納付により、前年度比較では２．６ポイント上昇している。今後も、施設管理等の民間委託化や</a:t>
          </a:r>
          <a:r>
            <a:rPr lang="ja-JP" altLang="ja-JP" sz="1300" b="0" i="0" baseline="0">
              <a:solidFill>
                <a:schemeClr val="dk1"/>
              </a:solidFill>
              <a:effectLst/>
              <a:latin typeface="+mn-lt"/>
              <a:ea typeface="+mn-ea"/>
              <a:cs typeface="+mn-cs"/>
            </a:rPr>
            <a:t>業務体制の効率化などを図り、人件費の抑制に努める。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130810</xdr:rowOff>
    </xdr:from>
    <xdr:to>
      <xdr:col>7</xdr:col>
      <xdr:colOff>15875</xdr:colOff>
      <xdr:row>41</xdr:row>
      <xdr:rowOff>58420</xdr:rowOff>
    </xdr:to>
    <xdr:cxnSp macro="">
      <xdr:nvCxnSpPr>
        <xdr:cNvPr id="60" name="直線コネクタ 59"/>
        <xdr:cNvCxnSpPr/>
      </xdr:nvCxnSpPr>
      <xdr:spPr>
        <a:xfrm flipV="1">
          <a:off x="4826000" y="578866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30497</xdr:rowOff>
    </xdr:from>
    <xdr:ext cx="762000" cy="259045"/>
    <xdr:sp macro="" textlink="">
      <xdr:nvSpPr>
        <xdr:cNvPr id="61" name="人件費最小値テキスト"/>
        <xdr:cNvSpPr txBox="1"/>
      </xdr:nvSpPr>
      <xdr:spPr>
        <a:xfrm>
          <a:off x="4914900" y="705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6</xdr:col>
      <xdr:colOff>612775</xdr:colOff>
      <xdr:row>41</xdr:row>
      <xdr:rowOff>58420</xdr:rowOff>
    </xdr:from>
    <xdr:to>
      <xdr:col>7</xdr:col>
      <xdr:colOff>104775</xdr:colOff>
      <xdr:row>41</xdr:row>
      <xdr:rowOff>58420</xdr:rowOff>
    </xdr:to>
    <xdr:cxnSp macro="">
      <xdr:nvCxnSpPr>
        <xdr:cNvPr id="62" name="直線コネクタ 61"/>
        <xdr:cNvCxnSpPr/>
      </xdr:nvCxnSpPr>
      <xdr:spPr>
        <a:xfrm>
          <a:off x="4737100" y="708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45737</xdr:rowOff>
    </xdr:from>
    <xdr:ext cx="762000" cy="259045"/>
    <xdr:sp macro="" textlink="">
      <xdr:nvSpPr>
        <xdr:cNvPr id="63"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6</xdr:col>
      <xdr:colOff>612775</xdr:colOff>
      <xdr:row>33</xdr:row>
      <xdr:rowOff>130810</xdr:rowOff>
    </xdr:from>
    <xdr:to>
      <xdr:col>7</xdr:col>
      <xdr:colOff>104775</xdr:colOff>
      <xdr:row>33</xdr:row>
      <xdr:rowOff>130810</xdr:rowOff>
    </xdr:to>
    <xdr:cxnSp macro="">
      <xdr:nvCxnSpPr>
        <xdr:cNvPr id="64" name="直線コネクタ 63"/>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35560</xdr:rowOff>
    </xdr:from>
    <xdr:to>
      <xdr:col>7</xdr:col>
      <xdr:colOff>15875</xdr:colOff>
      <xdr:row>34</xdr:row>
      <xdr:rowOff>134620</xdr:rowOff>
    </xdr:to>
    <xdr:cxnSp macro="">
      <xdr:nvCxnSpPr>
        <xdr:cNvPr id="65" name="直線コネクタ 64"/>
        <xdr:cNvCxnSpPr/>
      </xdr:nvCxnSpPr>
      <xdr:spPr>
        <a:xfrm>
          <a:off x="3987800" y="58648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52087</xdr:rowOff>
    </xdr:from>
    <xdr:ext cx="762000" cy="259045"/>
    <xdr:sp macro="" textlink="">
      <xdr:nvSpPr>
        <xdr:cNvPr id="66" name="人件費平均値テキスト"/>
        <xdr:cNvSpPr txBox="1"/>
      </xdr:nvSpPr>
      <xdr:spPr>
        <a:xfrm>
          <a:off x="4914900" y="6052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80010</xdr:rowOff>
    </xdr:from>
    <xdr:to>
      <xdr:col>7</xdr:col>
      <xdr:colOff>66675</xdr:colOff>
      <xdr:row>36</xdr:row>
      <xdr:rowOff>10160</xdr:rowOff>
    </xdr:to>
    <xdr:sp macro="" textlink="">
      <xdr:nvSpPr>
        <xdr:cNvPr id="67" name="フローチャート : 判断 66"/>
        <xdr:cNvSpPr/>
      </xdr:nvSpPr>
      <xdr:spPr>
        <a:xfrm>
          <a:off x="47752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35560</xdr:rowOff>
    </xdr:from>
    <xdr:to>
      <xdr:col>5</xdr:col>
      <xdr:colOff>549275</xdr:colOff>
      <xdr:row>34</xdr:row>
      <xdr:rowOff>130810</xdr:rowOff>
    </xdr:to>
    <xdr:cxnSp macro="">
      <xdr:nvCxnSpPr>
        <xdr:cNvPr id="68" name="直線コネクタ 67"/>
        <xdr:cNvCxnSpPr/>
      </xdr:nvCxnSpPr>
      <xdr:spPr>
        <a:xfrm flipV="1">
          <a:off x="3098800" y="586486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95250</xdr:rowOff>
    </xdr:from>
    <xdr:to>
      <xdr:col>5</xdr:col>
      <xdr:colOff>600075</xdr:colOff>
      <xdr:row>36</xdr:row>
      <xdr:rowOff>25400</xdr:rowOff>
    </xdr:to>
    <xdr:sp macro="" textlink="">
      <xdr:nvSpPr>
        <xdr:cNvPr id="69" name="フローチャート : 判断 68"/>
        <xdr:cNvSpPr/>
      </xdr:nvSpPr>
      <xdr:spPr>
        <a:xfrm>
          <a:off x="3937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10177</xdr:rowOff>
    </xdr:from>
    <xdr:ext cx="736600" cy="259045"/>
    <xdr:sp macro="" textlink="">
      <xdr:nvSpPr>
        <xdr:cNvPr id="70" name="テキスト ボックス 69"/>
        <xdr:cNvSpPr txBox="1"/>
      </xdr:nvSpPr>
      <xdr:spPr>
        <a:xfrm>
          <a:off x="3606800" y="618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107950</xdr:rowOff>
    </xdr:from>
    <xdr:to>
      <xdr:col>4</xdr:col>
      <xdr:colOff>346075</xdr:colOff>
      <xdr:row>34</xdr:row>
      <xdr:rowOff>130810</xdr:rowOff>
    </xdr:to>
    <xdr:cxnSp macro="">
      <xdr:nvCxnSpPr>
        <xdr:cNvPr id="71" name="直線コネクタ 70"/>
        <xdr:cNvCxnSpPr/>
      </xdr:nvCxnSpPr>
      <xdr:spPr>
        <a:xfrm>
          <a:off x="2209800" y="59372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125730</xdr:rowOff>
    </xdr:from>
    <xdr:to>
      <xdr:col>4</xdr:col>
      <xdr:colOff>396875</xdr:colOff>
      <xdr:row>36</xdr:row>
      <xdr:rowOff>55880</xdr:rowOff>
    </xdr:to>
    <xdr:sp macro="" textlink="">
      <xdr:nvSpPr>
        <xdr:cNvPr id="72" name="フローチャート : 判断 71"/>
        <xdr:cNvSpPr/>
      </xdr:nvSpPr>
      <xdr:spPr>
        <a:xfrm>
          <a:off x="3048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40657</xdr:rowOff>
    </xdr:from>
    <xdr:ext cx="762000" cy="259045"/>
    <xdr:sp macro="" textlink="">
      <xdr:nvSpPr>
        <xdr:cNvPr id="73" name="テキスト ボックス 72"/>
        <xdr:cNvSpPr txBox="1"/>
      </xdr:nvSpPr>
      <xdr:spPr>
        <a:xfrm>
          <a:off x="2717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107950</xdr:rowOff>
    </xdr:from>
    <xdr:to>
      <xdr:col>3</xdr:col>
      <xdr:colOff>142875</xdr:colOff>
      <xdr:row>35</xdr:row>
      <xdr:rowOff>73660</xdr:rowOff>
    </xdr:to>
    <xdr:cxnSp macro="">
      <xdr:nvCxnSpPr>
        <xdr:cNvPr id="74" name="直線コネクタ 73"/>
        <xdr:cNvCxnSpPr/>
      </xdr:nvCxnSpPr>
      <xdr:spPr>
        <a:xfrm flipV="1">
          <a:off x="1320800" y="593725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53340</xdr:rowOff>
    </xdr:from>
    <xdr:to>
      <xdr:col>3</xdr:col>
      <xdr:colOff>193675</xdr:colOff>
      <xdr:row>35</xdr:row>
      <xdr:rowOff>154940</xdr:rowOff>
    </xdr:to>
    <xdr:sp macro="" textlink="">
      <xdr:nvSpPr>
        <xdr:cNvPr id="75" name="フローチャート : 判断 74"/>
        <xdr:cNvSpPr/>
      </xdr:nvSpPr>
      <xdr:spPr>
        <a:xfrm>
          <a:off x="2159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139717</xdr:rowOff>
    </xdr:from>
    <xdr:ext cx="762000" cy="259045"/>
    <xdr:sp macro="" textlink="">
      <xdr:nvSpPr>
        <xdr:cNvPr id="76" name="テキスト ボックス 75"/>
        <xdr:cNvSpPr txBox="1"/>
      </xdr:nvSpPr>
      <xdr:spPr>
        <a:xfrm>
          <a:off x="1828800" y="614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102870</xdr:rowOff>
    </xdr:from>
    <xdr:to>
      <xdr:col>1</xdr:col>
      <xdr:colOff>676275</xdr:colOff>
      <xdr:row>36</xdr:row>
      <xdr:rowOff>33020</xdr:rowOff>
    </xdr:to>
    <xdr:sp macro="" textlink="">
      <xdr:nvSpPr>
        <xdr:cNvPr id="77" name="フローチャート : 判断 76"/>
        <xdr:cNvSpPr/>
      </xdr:nvSpPr>
      <xdr:spPr>
        <a:xfrm>
          <a:off x="1270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17797</xdr:rowOff>
    </xdr:from>
    <xdr:ext cx="762000" cy="259045"/>
    <xdr:sp macro="" textlink="">
      <xdr:nvSpPr>
        <xdr:cNvPr id="78" name="テキスト ボックス 77"/>
        <xdr:cNvSpPr txBox="1"/>
      </xdr:nvSpPr>
      <xdr:spPr>
        <a:xfrm>
          <a:off x="939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34</xdr:row>
      <xdr:rowOff>83820</xdr:rowOff>
    </xdr:from>
    <xdr:to>
      <xdr:col>7</xdr:col>
      <xdr:colOff>66675</xdr:colOff>
      <xdr:row>35</xdr:row>
      <xdr:rowOff>13970</xdr:rowOff>
    </xdr:to>
    <xdr:sp macro="" textlink="">
      <xdr:nvSpPr>
        <xdr:cNvPr id="84" name="円/楕円 83"/>
        <xdr:cNvSpPr/>
      </xdr:nvSpPr>
      <xdr:spPr>
        <a:xfrm>
          <a:off x="47752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100347</xdr:rowOff>
    </xdr:from>
    <xdr:ext cx="762000" cy="259045"/>
    <xdr:sp macro="" textlink="">
      <xdr:nvSpPr>
        <xdr:cNvPr id="85" name="人件費該当値テキスト"/>
        <xdr:cNvSpPr txBox="1"/>
      </xdr:nvSpPr>
      <xdr:spPr>
        <a:xfrm>
          <a:off x="49149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156210</xdr:rowOff>
    </xdr:from>
    <xdr:to>
      <xdr:col>5</xdr:col>
      <xdr:colOff>600075</xdr:colOff>
      <xdr:row>34</xdr:row>
      <xdr:rowOff>86360</xdr:rowOff>
    </xdr:to>
    <xdr:sp macro="" textlink="">
      <xdr:nvSpPr>
        <xdr:cNvPr id="86" name="円/楕円 85"/>
        <xdr:cNvSpPr/>
      </xdr:nvSpPr>
      <xdr:spPr>
        <a:xfrm>
          <a:off x="3937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96537</xdr:rowOff>
    </xdr:from>
    <xdr:ext cx="736600" cy="259045"/>
    <xdr:sp macro="" textlink="">
      <xdr:nvSpPr>
        <xdr:cNvPr id="87" name="テキスト ボックス 86"/>
        <xdr:cNvSpPr txBox="1"/>
      </xdr:nvSpPr>
      <xdr:spPr>
        <a:xfrm>
          <a:off x="3606800" y="558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80010</xdr:rowOff>
    </xdr:from>
    <xdr:to>
      <xdr:col>4</xdr:col>
      <xdr:colOff>396875</xdr:colOff>
      <xdr:row>35</xdr:row>
      <xdr:rowOff>10160</xdr:rowOff>
    </xdr:to>
    <xdr:sp macro="" textlink="">
      <xdr:nvSpPr>
        <xdr:cNvPr id="88" name="円/楕円 87"/>
        <xdr:cNvSpPr/>
      </xdr:nvSpPr>
      <xdr:spPr>
        <a:xfrm>
          <a:off x="3048000" y="590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20337</xdr:rowOff>
    </xdr:from>
    <xdr:ext cx="762000" cy="259045"/>
    <xdr:sp macro="" textlink="">
      <xdr:nvSpPr>
        <xdr:cNvPr id="89" name="テキスト ボックス 88"/>
        <xdr:cNvSpPr txBox="1"/>
      </xdr:nvSpPr>
      <xdr:spPr>
        <a:xfrm>
          <a:off x="2717800" y="567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57150</xdr:rowOff>
    </xdr:from>
    <xdr:to>
      <xdr:col>3</xdr:col>
      <xdr:colOff>193675</xdr:colOff>
      <xdr:row>34</xdr:row>
      <xdr:rowOff>158750</xdr:rowOff>
    </xdr:to>
    <xdr:sp macro="" textlink="">
      <xdr:nvSpPr>
        <xdr:cNvPr id="90" name="円/楕円 89"/>
        <xdr:cNvSpPr/>
      </xdr:nvSpPr>
      <xdr:spPr>
        <a:xfrm>
          <a:off x="21590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168927</xdr:rowOff>
    </xdr:from>
    <xdr:ext cx="762000" cy="259045"/>
    <xdr:sp macro="" textlink="">
      <xdr:nvSpPr>
        <xdr:cNvPr id="91" name="テキスト ボックス 90"/>
        <xdr:cNvSpPr txBox="1"/>
      </xdr:nvSpPr>
      <xdr:spPr>
        <a:xfrm>
          <a:off x="1828800" y="565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22860</xdr:rowOff>
    </xdr:from>
    <xdr:to>
      <xdr:col>1</xdr:col>
      <xdr:colOff>676275</xdr:colOff>
      <xdr:row>35</xdr:row>
      <xdr:rowOff>124460</xdr:rowOff>
    </xdr:to>
    <xdr:sp macro="" textlink="">
      <xdr:nvSpPr>
        <xdr:cNvPr id="92" name="円/楕円 91"/>
        <xdr:cNvSpPr/>
      </xdr:nvSpPr>
      <xdr:spPr>
        <a:xfrm>
          <a:off x="1270000" y="602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134637</xdr:rowOff>
    </xdr:from>
    <xdr:ext cx="762000" cy="259045"/>
    <xdr:sp macro="" textlink="">
      <xdr:nvSpPr>
        <xdr:cNvPr id="93" name="テキスト ボックス 92"/>
        <xdr:cNvSpPr txBox="1"/>
      </xdr:nvSpPr>
      <xdr:spPr>
        <a:xfrm>
          <a:off x="939800" y="5792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人口に対して行政面積が広大といった地域事情により、各地区に整備した施設の維持管理費や行政サービスの移送経費</a:t>
          </a:r>
          <a:r>
            <a:rPr lang="ja-JP" altLang="en-US" sz="1300" b="0" i="0" baseline="0">
              <a:solidFill>
                <a:schemeClr val="dk1"/>
              </a:solidFill>
              <a:effectLst/>
              <a:latin typeface="+mn-lt"/>
              <a:ea typeface="+mn-ea"/>
              <a:cs typeface="+mn-cs"/>
            </a:rPr>
            <a:t>等</a:t>
          </a:r>
          <a:r>
            <a:rPr lang="ja-JP" altLang="ja-JP" sz="1300" b="0" i="0" baseline="0">
              <a:solidFill>
                <a:schemeClr val="dk1"/>
              </a:solidFill>
              <a:effectLst/>
              <a:latin typeface="+mn-lt"/>
              <a:ea typeface="+mn-ea"/>
              <a:cs typeface="+mn-cs"/>
            </a:rPr>
            <a:t>が多くかかることから、１</a:t>
          </a:r>
          <a:r>
            <a:rPr lang="ja-JP" altLang="en-US" sz="1300" b="0" i="0" baseline="0">
              <a:solidFill>
                <a:schemeClr val="dk1"/>
              </a:solidFill>
              <a:effectLst/>
              <a:latin typeface="+mn-lt"/>
              <a:ea typeface="+mn-ea"/>
              <a:cs typeface="+mn-cs"/>
            </a:rPr>
            <a:t>５</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０</a:t>
          </a:r>
          <a:r>
            <a:rPr lang="ja-JP" altLang="ja-JP" sz="1300" b="0" i="0" baseline="0">
              <a:solidFill>
                <a:schemeClr val="dk1"/>
              </a:solidFill>
              <a:effectLst/>
              <a:latin typeface="+mn-lt"/>
              <a:ea typeface="+mn-ea"/>
              <a:cs typeface="+mn-cs"/>
            </a:rPr>
            <a:t>％と類似団体平均を</a:t>
          </a:r>
          <a:r>
            <a:rPr lang="ja-JP" altLang="en-US" sz="1300" b="0" i="0" baseline="0">
              <a:solidFill>
                <a:schemeClr val="dk1"/>
              </a:solidFill>
              <a:effectLst/>
              <a:latin typeface="+mn-lt"/>
              <a:ea typeface="+mn-ea"/>
              <a:cs typeface="+mn-cs"/>
            </a:rPr>
            <a:t>２</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１</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上回っている</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今後、電気料の値上げに加え、物価上昇等</a:t>
          </a:r>
          <a:r>
            <a:rPr lang="ja-JP" altLang="ja-JP" sz="1300" b="0" i="0" baseline="0">
              <a:solidFill>
                <a:schemeClr val="dk1"/>
              </a:solidFill>
              <a:effectLst/>
              <a:latin typeface="+mn-lt"/>
              <a:ea typeface="+mn-ea"/>
              <a:cs typeface="+mn-cs"/>
            </a:rPr>
            <a:t>による</a:t>
          </a:r>
          <a:r>
            <a:rPr lang="ja-JP" altLang="en-US" sz="1300" b="0" i="0" baseline="0">
              <a:solidFill>
                <a:schemeClr val="dk1"/>
              </a:solidFill>
              <a:effectLst/>
              <a:latin typeface="+mn-lt"/>
              <a:ea typeface="+mn-ea"/>
              <a:cs typeface="+mn-cs"/>
            </a:rPr>
            <a:t>影響</a:t>
          </a:r>
          <a:r>
            <a:rPr lang="ja-JP" altLang="ja-JP" sz="1300" b="0" i="0" baseline="0">
              <a:solidFill>
                <a:schemeClr val="dk1"/>
              </a:solidFill>
              <a:effectLst/>
              <a:latin typeface="+mn-lt"/>
              <a:ea typeface="+mn-ea"/>
              <a:cs typeface="+mn-cs"/>
            </a:rPr>
            <a:t>が見込まれることから、</a:t>
          </a:r>
          <a:r>
            <a:rPr lang="ja-JP" altLang="en-US" sz="1300" b="0" i="0" baseline="0">
              <a:solidFill>
                <a:schemeClr val="dk1"/>
              </a:solidFill>
              <a:effectLst/>
              <a:latin typeface="+mn-lt"/>
              <a:ea typeface="+mn-ea"/>
              <a:cs typeface="+mn-cs"/>
            </a:rPr>
            <a:t>民間委託や指定管理者制度に係る対象業務の拡大、システム関連経費の見直しなどを行い、</a:t>
          </a:r>
          <a:r>
            <a:rPr lang="ja-JP" altLang="ja-JP" sz="1300" b="0" i="0" baseline="0">
              <a:solidFill>
                <a:schemeClr val="dk1"/>
              </a:solidFill>
              <a:effectLst/>
              <a:latin typeface="+mn-lt"/>
              <a:ea typeface="+mn-ea"/>
              <a:cs typeface="+mn-cs"/>
            </a:rPr>
            <a:t>行政コストの削減に</a:t>
          </a:r>
          <a:r>
            <a:rPr lang="ja-JP" altLang="en-US" sz="1300" b="0" i="0" baseline="0">
              <a:solidFill>
                <a:schemeClr val="dk1"/>
              </a:solidFill>
              <a:effectLst/>
              <a:latin typeface="+mn-lt"/>
              <a:ea typeface="+mn-ea"/>
              <a:cs typeface="+mn-cs"/>
            </a:rPr>
            <a:t>取り組み必要がある。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8" name="直線コネクタ 107"/>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9" name="テキスト ボックス 108"/>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0" name="直線コネクタ 109"/>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1" name="テキスト ボックス 110"/>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2" name="直線コネクタ 111"/>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3" name="テキスト ボックス 112"/>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4" name="直線コネクタ 113"/>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5" name="テキスト ボックス 114"/>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124714</xdr:rowOff>
    </xdr:from>
    <xdr:to>
      <xdr:col>24</xdr:col>
      <xdr:colOff>31750</xdr:colOff>
      <xdr:row>21</xdr:row>
      <xdr:rowOff>152146</xdr:rowOff>
    </xdr:to>
    <xdr:cxnSp macro="">
      <xdr:nvCxnSpPr>
        <xdr:cNvPr id="119" name="直線コネクタ 118"/>
        <xdr:cNvCxnSpPr/>
      </xdr:nvCxnSpPr>
      <xdr:spPr>
        <a:xfrm flipV="1">
          <a:off x="16510000" y="2353564"/>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124223</xdr:rowOff>
    </xdr:from>
    <xdr:ext cx="762000" cy="259045"/>
    <xdr:sp macro="" textlink="">
      <xdr:nvSpPr>
        <xdr:cNvPr id="120" name="物件費最小値テキスト"/>
        <xdr:cNvSpPr txBox="1"/>
      </xdr:nvSpPr>
      <xdr:spPr>
        <a:xfrm>
          <a:off x="16598900" y="37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21</xdr:row>
      <xdr:rowOff>152146</xdr:rowOff>
    </xdr:from>
    <xdr:to>
      <xdr:col>24</xdr:col>
      <xdr:colOff>120650</xdr:colOff>
      <xdr:row>21</xdr:row>
      <xdr:rowOff>152146</xdr:rowOff>
    </xdr:to>
    <xdr:cxnSp macro="">
      <xdr:nvCxnSpPr>
        <xdr:cNvPr id="121" name="直線コネクタ 120"/>
        <xdr:cNvCxnSpPr/>
      </xdr:nvCxnSpPr>
      <xdr:spPr>
        <a:xfrm>
          <a:off x="16421100" y="37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39641</xdr:rowOff>
    </xdr:from>
    <xdr:ext cx="762000" cy="259045"/>
    <xdr:sp macro="" textlink="">
      <xdr:nvSpPr>
        <xdr:cNvPr id="122"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13</xdr:row>
      <xdr:rowOff>124714</xdr:rowOff>
    </xdr:from>
    <xdr:to>
      <xdr:col>24</xdr:col>
      <xdr:colOff>120650</xdr:colOff>
      <xdr:row>13</xdr:row>
      <xdr:rowOff>124714</xdr:rowOff>
    </xdr:to>
    <xdr:cxnSp macro="">
      <xdr:nvCxnSpPr>
        <xdr:cNvPr id="123" name="直線コネクタ 122"/>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127000</xdr:rowOff>
    </xdr:from>
    <xdr:to>
      <xdr:col>24</xdr:col>
      <xdr:colOff>31750</xdr:colOff>
      <xdr:row>19</xdr:row>
      <xdr:rowOff>65278</xdr:rowOff>
    </xdr:to>
    <xdr:cxnSp macro="">
      <xdr:nvCxnSpPr>
        <xdr:cNvPr id="124" name="直線コネクタ 123"/>
        <xdr:cNvCxnSpPr/>
      </xdr:nvCxnSpPr>
      <xdr:spPr>
        <a:xfrm flipV="1">
          <a:off x="15671800" y="3213100"/>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72153</xdr:rowOff>
    </xdr:from>
    <xdr:ext cx="762000" cy="259045"/>
    <xdr:sp macro="" textlink="">
      <xdr:nvSpPr>
        <xdr:cNvPr id="125" name="物件費平均値テキスト"/>
        <xdr:cNvSpPr txBox="1"/>
      </xdr:nvSpPr>
      <xdr:spPr>
        <a:xfrm>
          <a:off x="16598900" y="2815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55626</xdr:rowOff>
    </xdr:from>
    <xdr:to>
      <xdr:col>24</xdr:col>
      <xdr:colOff>82550</xdr:colOff>
      <xdr:row>17</xdr:row>
      <xdr:rowOff>157226</xdr:rowOff>
    </xdr:to>
    <xdr:sp macro="" textlink="">
      <xdr:nvSpPr>
        <xdr:cNvPr id="126" name="フローチャート : 判断 125"/>
        <xdr:cNvSpPr/>
      </xdr:nvSpPr>
      <xdr:spPr>
        <a:xfrm>
          <a:off x="164592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145288</xdr:rowOff>
    </xdr:from>
    <xdr:to>
      <xdr:col>22</xdr:col>
      <xdr:colOff>565150</xdr:colOff>
      <xdr:row>19</xdr:row>
      <xdr:rowOff>65278</xdr:rowOff>
    </xdr:to>
    <xdr:cxnSp macro="">
      <xdr:nvCxnSpPr>
        <xdr:cNvPr id="127" name="直線コネクタ 126"/>
        <xdr:cNvCxnSpPr/>
      </xdr:nvCxnSpPr>
      <xdr:spPr>
        <a:xfrm>
          <a:off x="14782800" y="323138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8" name="フローチャート : 判断 127"/>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121683</xdr:rowOff>
    </xdr:from>
    <xdr:ext cx="736600" cy="259045"/>
    <xdr:sp macro="" textlink="">
      <xdr:nvSpPr>
        <xdr:cNvPr id="129" name="テキスト ボックス 128"/>
        <xdr:cNvSpPr txBox="1"/>
      </xdr:nvSpPr>
      <xdr:spPr>
        <a:xfrm>
          <a:off x="15290800" y="2693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145288</xdr:rowOff>
    </xdr:from>
    <xdr:to>
      <xdr:col>21</xdr:col>
      <xdr:colOff>361950</xdr:colOff>
      <xdr:row>19</xdr:row>
      <xdr:rowOff>1270</xdr:rowOff>
    </xdr:to>
    <xdr:cxnSp macro="">
      <xdr:nvCxnSpPr>
        <xdr:cNvPr id="130" name="直線コネクタ 129"/>
        <xdr:cNvCxnSpPr/>
      </xdr:nvCxnSpPr>
      <xdr:spPr>
        <a:xfrm flipV="1">
          <a:off x="13893800" y="32313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163068</xdr:rowOff>
    </xdr:from>
    <xdr:to>
      <xdr:col>21</xdr:col>
      <xdr:colOff>412750</xdr:colOff>
      <xdr:row>17</xdr:row>
      <xdr:rowOff>93218</xdr:rowOff>
    </xdr:to>
    <xdr:sp macro="" textlink="">
      <xdr:nvSpPr>
        <xdr:cNvPr id="131" name="フローチャート : 判断 130"/>
        <xdr:cNvSpPr/>
      </xdr:nvSpPr>
      <xdr:spPr>
        <a:xfrm>
          <a:off x="14732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103395</xdr:rowOff>
    </xdr:from>
    <xdr:ext cx="762000" cy="259045"/>
    <xdr:sp macro="" textlink="">
      <xdr:nvSpPr>
        <xdr:cNvPr id="132" name="テキスト ボックス 131"/>
        <xdr:cNvSpPr txBox="1"/>
      </xdr:nvSpPr>
      <xdr:spPr>
        <a:xfrm>
          <a:off x="14401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163576</xdr:rowOff>
    </xdr:from>
    <xdr:to>
      <xdr:col>20</xdr:col>
      <xdr:colOff>158750</xdr:colOff>
      <xdr:row>19</xdr:row>
      <xdr:rowOff>1270</xdr:rowOff>
    </xdr:to>
    <xdr:cxnSp macro="">
      <xdr:nvCxnSpPr>
        <xdr:cNvPr id="133" name="直線コネクタ 132"/>
        <xdr:cNvCxnSpPr/>
      </xdr:nvCxnSpPr>
      <xdr:spPr>
        <a:xfrm>
          <a:off x="13004800" y="32496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4" name="フローチャート : 判断 133"/>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11955</xdr:rowOff>
    </xdr:from>
    <xdr:ext cx="762000" cy="259045"/>
    <xdr:sp macro="" textlink="">
      <xdr:nvSpPr>
        <xdr:cNvPr id="135" name="テキスト ボックス 134"/>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80772</xdr:rowOff>
    </xdr:from>
    <xdr:to>
      <xdr:col>19</xdr:col>
      <xdr:colOff>6350</xdr:colOff>
      <xdr:row>17</xdr:row>
      <xdr:rowOff>10922</xdr:rowOff>
    </xdr:to>
    <xdr:sp macro="" textlink="">
      <xdr:nvSpPr>
        <xdr:cNvPr id="136" name="フローチャート : 判断 135"/>
        <xdr:cNvSpPr/>
      </xdr:nvSpPr>
      <xdr:spPr>
        <a:xfrm>
          <a:off x="12954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21099</xdr:rowOff>
    </xdr:from>
    <xdr:ext cx="762000" cy="259045"/>
    <xdr:sp macro="" textlink="">
      <xdr:nvSpPr>
        <xdr:cNvPr id="137" name="テキスト ボックス 136"/>
        <xdr:cNvSpPr txBox="1"/>
      </xdr:nvSpPr>
      <xdr:spPr>
        <a:xfrm>
          <a:off x="12623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18</xdr:row>
      <xdr:rowOff>76200</xdr:rowOff>
    </xdr:from>
    <xdr:to>
      <xdr:col>24</xdr:col>
      <xdr:colOff>82550</xdr:colOff>
      <xdr:row>19</xdr:row>
      <xdr:rowOff>6350</xdr:rowOff>
    </xdr:to>
    <xdr:sp macro="" textlink="">
      <xdr:nvSpPr>
        <xdr:cNvPr id="143" name="円/楕円 142"/>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48277</xdr:rowOff>
    </xdr:from>
    <xdr:ext cx="762000" cy="259045"/>
    <xdr:sp macro="" textlink="">
      <xdr:nvSpPr>
        <xdr:cNvPr id="144" name="物件費該当値テキスト"/>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14478</xdr:rowOff>
    </xdr:from>
    <xdr:to>
      <xdr:col>22</xdr:col>
      <xdr:colOff>615950</xdr:colOff>
      <xdr:row>19</xdr:row>
      <xdr:rowOff>116078</xdr:rowOff>
    </xdr:to>
    <xdr:sp macro="" textlink="">
      <xdr:nvSpPr>
        <xdr:cNvPr id="145" name="円/楕円 144"/>
        <xdr:cNvSpPr/>
      </xdr:nvSpPr>
      <xdr:spPr>
        <a:xfrm>
          <a:off x="15621000" y="327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100855</xdr:rowOff>
    </xdr:from>
    <xdr:ext cx="736600" cy="259045"/>
    <xdr:sp macro="" textlink="">
      <xdr:nvSpPr>
        <xdr:cNvPr id="146" name="テキスト ボックス 145"/>
        <xdr:cNvSpPr txBox="1"/>
      </xdr:nvSpPr>
      <xdr:spPr>
        <a:xfrm>
          <a:off x="15290800" y="335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94488</xdr:rowOff>
    </xdr:from>
    <xdr:to>
      <xdr:col>21</xdr:col>
      <xdr:colOff>412750</xdr:colOff>
      <xdr:row>19</xdr:row>
      <xdr:rowOff>24638</xdr:rowOff>
    </xdr:to>
    <xdr:sp macro="" textlink="">
      <xdr:nvSpPr>
        <xdr:cNvPr id="147" name="円/楕円 146"/>
        <xdr:cNvSpPr/>
      </xdr:nvSpPr>
      <xdr:spPr>
        <a:xfrm>
          <a:off x="14732000" y="318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9415</xdr:rowOff>
    </xdr:from>
    <xdr:ext cx="762000" cy="259045"/>
    <xdr:sp macro="" textlink="">
      <xdr:nvSpPr>
        <xdr:cNvPr id="148" name="テキスト ボックス 147"/>
        <xdr:cNvSpPr txBox="1"/>
      </xdr:nvSpPr>
      <xdr:spPr>
        <a:xfrm>
          <a:off x="14401800" y="326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121920</xdr:rowOff>
    </xdr:from>
    <xdr:to>
      <xdr:col>20</xdr:col>
      <xdr:colOff>209550</xdr:colOff>
      <xdr:row>19</xdr:row>
      <xdr:rowOff>52070</xdr:rowOff>
    </xdr:to>
    <xdr:sp macro="" textlink="">
      <xdr:nvSpPr>
        <xdr:cNvPr id="149" name="円/楕円 148"/>
        <xdr:cNvSpPr/>
      </xdr:nvSpPr>
      <xdr:spPr>
        <a:xfrm>
          <a:off x="13843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36847</xdr:rowOff>
    </xdr:from>
    <xdr:ext cx="762000" cy="259045"/>
    <xdr:sp macro="" textlink="">
      <xdr:nvSpPr>
        <xdr:cNvPr id="150" name="テキスト ボックス 149"/>
        <xdr:cNvSpPr txBox="1"/>
      </xdr:nvSpPr>
      <xdr:spPr>
        <a:xfrm>
          <a:off x="13512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112776</xdr:rowOff>
    </xdr:from>
    <xdr:to>
      <xdr:col>19</xdr:col>
      <xdr:colOff>6350</xdr:colOff>
      <xdr:row>19</xdr:row>
      <xdr:rowOff>42926</xdr:rowOff>
    </xdr:to>
    <xdr:sp macro="" textlink="">
      <xdr:nvSpPr>
        <xdr:cNvPr id="151" name="円/楕円 150"/>
        <xdr:cNvSpPr/>
      </xdr:nvSpPr>
      <xdr:spPr>
        <a:xfrm>
          <a:off x="12954000" y="31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27703</xdr:rowOff>
    </xdr:from>
    <xdr:ext cx="762000" cy="259045"/>
    <xdr:sp macro="" textlink="">
      <xdr:nvSpPr>
        <xdr:cNvPr id="152" name="テキスト ボックス 151"/>
        <xdr:cNvSpPr txBox="1"/>
      </xdr:nvSpPr>
      <xdr:spPr>
        <a:xfrm>
          <a:off x="12623800" y="328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mn-lt"/>
              <a:ea typeface="+mn-ea"/>
              <a:cs typeface="+mn-cs"/>
            </a:rPr>
            <a:t>中学生までの医療費無料化や老人医療費給付といった単独事業を実施しているが、２．</a:t>
          </a:r>
          <a:r>
            <a:rPr lang="ja-JP" altLang="en-US" sz="1300" b="0" i="0" baseline="0">
              <a:solidFill>
                <a:schemeClr val="dk1"/>
              </a:solidFill>
              <a:effectLst/>
              <a:latin typeface="+mn-lt"/>
              <a:ea typeface="+mn-ea"/>
              <a:cs typeface="+mn-cs"/>
            </a:rPr>
            <a:t>４</a:t>
          </a:r>
          <a:r>
            <a:rPr lang="ja-JP" altLang="ja-JP" sz="1300" b="0" i="0" baseline="0">
              <a:solidFill>
                <a:schemeClr val="dk1"/>
              </a:solidFill>
              <a:effectLst/>
              <a:latin typeface="+mn-lt"/>
              <a:ea typeface="+mn-ea"/>
              <a:cs typeface="+mn-cs"/>
            </a:rPr>
            <a:t>％と類似団体平均を若干下回る数値となっている。今後は高齢化率の上昇による扶助費の増加が見込まれることから、単独事業の制度内容や資格審査等の見直しなどを行い、扶助費の適正な支出に努める。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20865</xdr:rowOff>
    </xdr:from>
    <xdr:to>
      <xdr:col>7</xdr:col>
      <xdr:colOff>15875</xdr:colOff>
      <xdr:row>61</xdr:row>
      <xdr:rowOff>102507</xdr:rowOff>
    </xdr:to>
    <xdr:cxnSp macro="">
      <xdr:nvCxnSpPr>
        <xdr:cNvPr id="181" name="直線コネクタ 180"/>
        <xdr:cNvCxnSpPr/>
      </xdr:nvCxnSpPr>
      <xdr:spPr>
        <a:xfrm flipV="1">
          <a:off x="4826000" y="9107715"/>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74584</xdr:rowOff>
    </xdr:from>
    <xdr:ext cx="762000" cy="259045"/>
    <xdr:sp macro="" textlink="">
      <xdr:nvSpPr>
        <xdr:cNvPr id="182"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a:t>
          </a:r>
          <a:endParaRPr kumimoji="1" lang="ja-JP" altLang="en-US" sz="1000" b="1">
            <a:latin typeface="ＭＳ Ｐゴシック"/>
          </a:endParaRPr>
        </a:p>
      </xdr:txBody>
    </xdr:sp>
    <xdr:clientData/>
  </xdr:oneCellAnchor>
  <xdr:twoCellAnchor>
    <xdr:from>
      <xdr:col>6</xdr:col>
      <xdr:colOff>612775</xdr:colOff>
      <xdr:row>61</xdr:row>
      <xdr:rowOff>102507</xdr:rowOff>
    </xdr:from>
    <xdr:to>
      <xdr:col>7</xdr:col>
      <xdr:colOff>104775</xdr:colOff>
      <xdr:row>61</xdr:row>
      <xdr:rowOff>102507</xdr:rowOff>
    </xdr:to>
    <xdr:cxnSp macro="">
      <xdr:nvCxnSpPr>
        <xdr:cNvPr id="183" name="直線コネクタ 182"/>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107242</xdr:rowOff>
    </xdr:from>
    <xdr:ext cx="762000" cy="259045"/>
    <xdr:sp macro="" textlink="">
      <xdr:nvSpPr>
        <xdr:cNvPr id="184"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53</xdr:row>
      <xdr:rowOff>20865</xdr:rowOff>
    </xdr:from>
    <xdr:to>
      <xdr:col>7</xdr:col>
      <xdr:colOff>104775</xdr:colOff>
      <xdr:row>53</xdr:row>
      <xdr:rowOff>20865</xdr:rowOff>
    </xdr:to>
    <xdr:cxnSp macro="">
      <xdr:nvCxnSpPr>
        <xdr:cNvPr id="185" name="直線コネクタ 184"/>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143328</xdr:rowOff>
    </xdr:from>
    <xdr:to>
      <xdr:col>7</xdr:col>
      <xdr:colOff>15875</xdr:colOff>
      <xdr:row>54</xdr:row>
      <xdr:rowOff>159657</xdr:rowOff>
    </xdr:to>
    <xdr:cxnSp macro="">
      <xdr:nvCxnSpPr>
        <xdr:cNvPr id="186" name="直線コネクタ 185"/>
        <xdr:cNvCxnSpPr/>
      </xdr:nvCxnSpPr>
      <xdr:spPr>
        <a:xfrm>
          <a:off x="3987800" y="94016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97262</xdr:rowOff>
    </xdr:from>
    <xdr:ext cx="762000" cy="259045"/>
    <xdr:sp macro="" textlink="">
      <xdr:nvSpPr>
        <xdr:cNvPr id="187" name="扶助費平均値テキスト"/>
        <xdr:cNvSpPr txBox="1"/>
      </xdr:nvSpPr>
      <xdr:spPr>
        <a:xfrm>
          <a:off x="4914900" y="9355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125185</xdr:rowOff>
    </xdr:from>
    <xdr:to>
      <xdr:col>7</xdr:col>
      <xdr:colOff>66675</xdr:colOff>
      <xdr:row>55</xdr:row>
      <xdr:rowOff>55335</xdr:rowOff>
    </xdr:to>
    <xdr:sp macro="" textlink="">
      <xdr:nvSpPr>
        <xdr:cNvPr id="188" name="フローチャート : 判断 187"/>
        <xdr:cNvSpPr/>
      </xdr:nvSpPr>
      <xdr:spPr>
        <a:xfrm>
          <a:off x="47752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110672</xdr:rowOff>
    </xdr:from>
    <xdr:to>
      <xdr:col>5</xdr:col>
      <xdr:colOff>549275</xdr:colOff>
      <xdr:row>54</xdr:row>
      <xdr:rowOff>143328</xdr:rowOff>
    </xdr:to>
    <xdr:cxnSp macro="">
      <xdr:nvCxnSpPr>
        <xdr:cNvPr id="189" name="直線コネクタ 188"/>
        <xdr:cNvCxnSpPr/>
      </xdr:nvCxnSpPr>
      <xdr:spPr>
        <a:xfrm>
          <a:off x="3098800" y="9368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0" name="フローチャート : 判断 189"/>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40112</xdr:rowOff>
    </xdr:from>
    <xdr:ext cx="736600" cy="259045"/>
    <xdr:sp macro="" textlink="">
      <xdr:nvSpPr>
        <xdr:cNvPr id="191" name="テキスト ボックス 190"/>
        <xdr:cNvSpPr txBox="1"/>
      </xdr:nvSpPr>
      <xdr:spPr>
        <a:xfrm>
          <a:off x="3606800" y="9469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110672</xdr:rowOff>
    </xdr:from>
    <xdr:to>
      <xdr:col>4</xdr:col>
      <xdr:colOff>346075</xdr:colOff>
      <xdr:row>54</xdr:row>
      <xdr:rowOff>110672</xdr:rowOff>
    </xdr:to>
    <xdr:cxnSp macro="">
      <xdr:nvCxnSpPr>
        <xdr:cNvPr id="192" name="直線コネクタ 191"/>
        <xdr:cNvCxnSpPr/>
      </xdr:nvCxnSpPr>
      <xdr:spPr>
        <a:xfrm>
          <a:off x="2209800" y="9368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3" name="フローチャート : 判断 192"/>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4" name="テキスト ボックス 193"/>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167822</xdr:rowOff>
    </xdr:from>
    <xdr:to>
      <xdr:col>3</xdr:col>
      <xdr:colOff>142875</xdr:colOff>
      <xdr:row>54</xdr:row>
      <xdr:rowOff>110672</xdr:rowOff>
    </xdr:to>
    <xdr:cxnSp macro="">
      <xdr:nvCxnSpPr>
        <xdr:cNvPr id="195" name="直線コネクタ 194"/>
        <xdr:cNvCxnSpPr/>
      </xdr:nvCxnSpPr>
      <xdr:spPr>
        <a:xfrm>
          <a:off x="1320800" y="92546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7" name="テキスト ボックス 196"/>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59872</xdr:rowOff>
    </xdr:from>
    <xdr:to>
      <xdr:col>1</xdr:col>
      <xdr:colOff>676275</xdr:colOff>
      <xdr:row>54</xdr:row>
      <xdr:rowOff>161472</xdr:rowOff>
    </xdr:to>
    <xdr:sp macro="" textlink="">
      <xdr:nvSpPr>
        <xdr:cNvPr id="198" name="フローチャート : 判断 197"/>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146249</xdr:rowOff>
    </xdr:from>
    <xdr:ext cx="762000" cy="259045"/>
    <xdr:sp macro="" textlink="">
      <xdr:nvSpPr>
        <xdr:cNvPr id="199" name="テキスト ボックス 198"/>
        <xdr:cNvSpPr txBox="1"/>
      </xdr:nvSpPr>
      <xdr:spPr>
        <a:xfrm>
          <a:off x="939800" y="940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108857</xdr:rowOff>
    </xdr:from>
    <xdr:to>
      <xdr:col>7</xdr:col>
      <xdr:colOff>66675</xdr:colOff>
      <xdr:row>55</xdr:row>
      <xdr:rowOff>39007</xdr:rowOff>
    </xdr:to>
    <xdr:sp macro="" textlink="">
      <xdr:nvSpPr>
        <xdr:cNvPr id="205" name="円/楕円 204"/>
        <xdr:cNvSpPr/>
      </xdr:nvSpPr>
      <xdr:spPr>
        <a:xfrm>
          <a:off x="4775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125384</xdr:rowOff>
    </xdr:from>
    <xdr:ext cx="762000" cy="259045"/>
    <xdr:sp macro="" textlink="">
      <xdr:nvSpPr>
        <xdr:cNvPr id="206" name="扶助費該当値テキスト"/>
        <xdr:cNvSpPr txBox="1"/>
      </xdr:nvSpPr>
      <xdr:spPr>
        <a:xfrm>
          <a:off x="4914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92528</xdr:rowOff>
    </xdr:from>
    <xdr:to>
      <xdr:col>5</xdr:col>
      <xdr:colOff>600075</xdr:colOff>
      <xdr:row>55</xdr:row>
      <xdr:rowOff>22678</xdr:rowOff>
    </xdr:to>
    <xdr:sp macro="" textlink="">
      <xdr:nvSpPr>
        <xdr:cNvPr id="207" name="円/楕円 206"/>
        <xdr:cNvSpPr/>
      </xdr:nvSpPr>
      <xdr:spPr>
        <a:xfrm>
          <a:off x="3937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32855</xdr:rowOff>
    </xdr:from>
    <xdr:ext cx="736600" cy="259045"/>
    <xdr:sp macro="" textlink="">
      <xdr:nvSpPr>
        <xdr:cNvPr id="208" name="テキスト ボックス 207"/>
        <xdr:cNvSpPr txBox="1"/>
      </xdr:nvSpPr>
      <xdr:spPr>
        <a:xfrm>
          <a:off x="3606800" y="911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59872</xdr:rowOff>
    </xdr:from>
    <xdr:to>
      <xdr:col>4</xdr:col>
      <xdr:colOff>396875</xdr:colOff>
      <xdr:row>54</xdr:row>
      <xdr:rowOff>161472</xdr:rowOff>
    </xdr:to>
    <xdr:sp macro="" textlink="">
      <xdr:nvSpPr>
        <xdr:cNvPr id="209" name="円/楕円 208"/>
        <xdr:cNvSpPr/>
      </xdr:nvSpPr>
      <xdr:spPr>
        <a:xfrm>
          <a:off x="3048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199</xdr:rowOff>
    </xdr:from>
    <xdr:ext cx="762000" cy="259045"/>
    <xdr:sp macro="" textlink="">
      <xdr:nvSpPr>
        <xdr:cNvPr id="210" name="テキスト ボックス 209"/>
        <xdr:cNvSpPr txBox="1"/>
      </xdr:nvSpPr>
      <xdr:spPr>
        <a:xfrm>
          <a:off x="2717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59872</xdr:rowOff>
    </xdr:from>
    <xdr:to>
      <xdr:col>3</xdr:col>
      <xdr:colOff>193675</xdr:colOff>
      <xdr:row>54</xdr:row>
      <xdr:rowOff>161472</xdr:rowOff>
    </xdr:to>
    <xdr:sp macro="" textlink="">
      <xdr:nvSpPr>
        <xdr:cNvPr id="211" name="円/楕円 210"/>
        <xdr:cNvSpPr/>
      </xdr:nvSpPr>
      <xdr:spPr>
        <a:xfrm>
          <a:off x="2159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199</xdr:rowOff>
    </xdr:from>
    <xdr:ext cx="762000" cy="259045"/>
    <xdr:sp macro="" textlink="">
      <xdr:nvSpPr>
        <xdr:cNvPr id="212" name="テキスト ボックス 211"/>
        <xdr:cNvSpPr txBox="1"/>
      </xdr:nvSpPr>
      <xdr:spPr>
        <a:xfrm>
          <a:off x="1828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117022</xdr:rowOff>
    </xdr:from>
    <xdr:to>
      <xdr:col>1</xdr:col>
      <xdr:colOff>676275</xdr:colOff>
      <xdr:row>54</xdr:row>
      <xdr:rowOff>47172</xdr:rowOff>
    </xdr:to>
    <xdr:sp macro="" textlink="">
      <xdr:nvSpPr>
        <xdr:cNvPr id="213" name="円/楕円 212"/>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57349</xdr:rowOff>
    </xdr:from>
    <xdr:ext cx="762000" cy="259045"/>
    <xdr:sp macro="" textlink="">
      <xdr:nvSpPr>
        <xdr:cNvPr id="214" name="テキスト ボックス 213"/>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その他に係る経常収支比率が類似団体平均を下回っているのは、繰出金の割合が低いことによる。公営企業会計の農業集落排水事業では利用人口に対して処理区域が広範囲に及ぶことと、</a:t>
          </a:r>
          <a:r>
            <a:rPr lang="ja-JP" altLang="en-US" sz="1300" b="0" i="0" baseline="0">
              <a:solidFill>
                <a:schemeClr val="dk1"/>
              </a:solidFill>
              <a:effectLst/>
              <a:latin typeface="+mn-lt"/>
              <a:ea typeface="+mn-ea"/>
              <a:cs typeface="+mn-cs"/>
            </a:rPr>
            <a:t>公債費</a:t>
          </a:r>
          <a:r>
            <a:rPr lang="ja-JP" altLang="ja-JP" sz="1300" b="0" i="0" baseline="0">
              <a:solidFill>
                <a:schemeClr val="dk1"/>
              </a:solidFill>
              <a:effectLst/>
              <a:latin typeface="+mn-lt"/>
              <a:ea typeface="+mn-ea"/>
              <a:cs typeface="+mn-cs"/>
            </a:rPr>
            <a:t>が高い水準にあるため、</a:t>
          </a:r>
          <a:r>
            <a:rPr lang="ja-JP" altLang="en-US" sz="1300" b="0" i="0" baseline="0">
              <a:solidFill>
                <a:schemeClr val="dk1"/>
              </a:solidFill>
              <a:effectLst/>
              <a:latin typeface="+mn-lt"/>
              <a:ea typeface="+mn-ea"/>
              <a:cs typeface="+mn-cs"/>
            </a:rPr>
            <a:t>毎年、</a:t>
          </a:r>
          <a:r>
            <a:rPr lang="ja-JP" altLang="ja-JP" sz="1300" b="0" i="0" baseline="0">
              <a:solidFill>
                <a:schemeClr val="dk1"/>
              </a:solidFill>
              <a:effectLst/>
              <a:latin typeface="+mn-lt"/>
              <a:ea typeface="+mn-ea"/>
              <a:cs typeface="+mn-cs"/>
            </a:rPr>
            <a:t>多額の赤字補てん的な繰出金を支出して</a:t>
          </a:r>
          <a:r>
            <a:rPr lang="ja-JP" altLang="en-US" sz="1300" b="0" i="0" baseline="0">
              <a:solidFill>
                <a:schemeClr val="dk1"/>
              </a:solidFill>
              <a:effectLst/>
              <a:latin typeface="+mn-lt"/>
              <a:ea typeface="+mn-ea"/>
              <a:cs typeface="+mn-cs"/>
            </a:rPr>
            <a:t>おり</a:t>
          </a:r>
          <a:r>
            <a:rPr lang="ja-JP" altLang="ja-JP" sz="1300" b="0" i="0" baseline="0">
              <a:solidFill>
                <a:schemeClr val="dk1"/>
              </a:solidFill>
              <a:effectLst/>
              <a:latin typeface="+mn-lt"/>
              <a:ea typeface="+mn-ea"/>
              <a:cs typeface="+mn-cs"/>
            </a:rPr>
            <a:t>、国民健康保険特別会計では医療給付費の不足額に係る繰出金が年々増加していることから、事業運営の見直しなど</a:t>
          </a:r>
          <a:r>
            <a:rPr lang="ja-JP" altLang="en-US" sz="1300" b="0" i="0" baseline="0">
              <a:solidFill>
                <a:schemeClr val="dk1"/>
              </a:solidFill>
              <a:effectLst/>
              <a:latin typeface="+mn-lt"/>
              <a:ea typeface="+mn-ea"/>
              <a:cs typeface="+mn-cs"/>
            </a:rPr>
            <a:t>を行い</a:t>
          </a:r>
          <a:r>
            <a:rPr lang="ja-JP" altLang="ja-JP" sz="1300" b="0" i="0" baseline="0">
              <a:solidFill>
                <a:schemeClr val="dk1"/>
              </a:solidFill>
              <a:effectLst/>
              <a:latin typeface="+mn-lt"/>
              <a:ea typeface="+mn-ea"/>
              <a:cs typeface="+mn-cs"/>
            </a:rPr>
            <a:t>、経営の健全化を図る必要がある。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161290</xdr:rowOff>
    </xdr:to>
    <xdr:cxnSp macro="">
      <xdr:nvCxnSpPr>
        <xdr:cNvPr id="239" name="直線コネクタ 238"/>
        <xdr:cNvCxnSpPr/>
      </xdr:nvCxnSpPr>
      <xdr:spPr>
        <a:xfrm flipV="1">
          <a:off x="16510000" y="924356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133367</xdr:rowOff>
    </xdr:from>
    <xdr:ext cx="762000" cy="259045"/>
    <xdr:sp macro="" textlink="">
      <xdr:nvSpPr>
        <xdr:cNvPr id="240" name="その他最小値テキスト"/>
        <xdr:cNvSpPr txBox="1"/>
      </xdr:nvSpPr>
      <xdr:spPr>
        <a:xfrm>
          <a:off x="16598900" y="1024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628650</xdr:colOff>
      <xdr:row>59</xdr:row>
      <xdr:rowOff>161290</xdr:rowOff>
    </xdr:from>
    <xdr:to>
      <xdr:col>24</xdr:col>
      <xdr:colOff>120650</xdr:colOff>
      <xdr:row>59</xdr:row>
      <xdr:rowOff>161290</xdr:rowOff>
    </xdr:to>
    <xdr:cxnSp macro="">
      <xdr:nvCxnSpPr>
        <xdr:cNvPr id="241" name="直線コネクタ 240"/>
        <xdr:cNvCxnSpPr/>
      </xdr:nvCxnSpPr>
      <xdr:spPr>
        <a:xfrm>
          <a:off x="16421100" y="1027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2"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3" name="直線コネクタ 242"/>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149860</xdr:rowOff>
    </xdr:from>
    <xdr:to>
      <xdr:col>24</xdr:col>
      <xdr:colOff>31750</xdr:colOff>
      <xdr:row>54</xdr:row>
      <xdr:rowOff>159004</xdr:rowOff>
    </xdr:to>
    <xdr:cxnSp macro="">
      <xdr:nvCxnSpPr>
        <xdr:cNvPr id="244" name="直線コネクタ 243"/>
        <xdr:cNvCxnSpPr/>
      </xdr:nvCxnSpPr>
      <xdr:spPr>
        <a:xfrm>
          <a:off x="15671800" y="94081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137431</xdr:rowOff>
    </xdr:from>
    <xdr:ext cx="762000" cy="259045"/>
    <xdr:sp macro="" textlink="">
      <xdr:nvSpPr>
        <xdr:cNvPr id="245" name="その他平均値テキスト"/>
        <xdr:cNvSpPr txBox="1"/>
      </xdr:nvSpPr>
      <xdr:spPr>
        <a:xfrm>
          <a:off x="16598900" y="9567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6" name="フローチャート : 判断 245"/>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149860</xdr:rowOff>
    </xdr:from>
    <xdr:to>
      <xdr:col>22</xdr:col>
      <xdr:colOff>565150</xdr:colOff>
      <xdr:row>55</xdr:row>
      <xdr:rowOff>42418</xdr:rowOff>
    </xdr:to>
    <xdr:cxnSp macro="">
      <xdr:nvCxnSpPr>
        <xdr:cNvPr id="247" name="直線コネクタ 246"/>
        <xdr:cNvCxnSpPr/>
      </xdr:nvCxnSpPr>
      <xdr:spPr>
        <a:xfrm flipV="1">
          <a:off x="14782800" y="94081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156210</xdr:rowOff>
    </xdr:from>
    <xdr:to>
      <xdr:col>22</xdr:col>
      <xdr:colOff>615950</xdr:colOff>
      <xdr:row>56</xdr:row>
      <xdr:rowOff>86360</xdr:rowOff>
    </xdr:to>
    <xdr:sp macro="" textlink="">
      <xdr:nvSpPr>
        <xdr:cNvPr id="248" name="フローチャート : 判断 247"/>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71137</xdr:rowOff>
    </xdr:from>
    <xdr:ext cx="736600" cy="259045"/>
    <xdr:sp macro="" textlink="">
      <xdr:nvSpPr>
        <xdr:cNvPr id="249" name="テキスト ボックス 248"/>
        <xdr:cNvSpPr txBox="1"/>
      </xdr:nvSpPr>
      <xdr:spPr>
        <a:xfrm>
          <a:off x="15290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1270</xdr:rowOff>
    </xdr:from>
    <xdr:to>
      <xdr:col>21</xdr:col>
      <xdr:colOff>361950</xdr:colOff>
      <xdr:row>55</xdr:row>
      <xdr:rowOff>42418</xdr:rowOff>
    </xdr:to>
    <xdr:cxnSp macro="">
      <xdr:nvCxnSpPr>
        <xdr:cNvPr id="250" name="直線コネクタ 249"/>
        <xdr:cNvCxnSpPr/>
      </xdr:nvCxnSpPr>
      <xdr:spPr>
        <a:xfrm>
          <a:off x="13893800" y="94310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142494</xdr:rowOff>
    </xdr:from>
    <xdr:to>
      <xdr:col>21</xdr:col>
      <xdr:colOff>412750</xdr:colOff>
      <xdr:row>56</xdr:row>
      <xdr:rowOff>72644</xdr:rowOff>
    </xdr:to>
    <xdr:sp macro="" textlink="">
      <xdr:nvSpPr>
        <xdr:cNvPr id="251" name="フローチャート : 判断 250"/>
        <xdr:cNvSpPr/>
      </xdr:nvSpPr>
      <xdr:spPr>
        <a:xfrm>
          <a:off x="14732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57421</xdr:rowOff>
    </xdr:from>
    <xdr:ext cx="762000" cy="259045"/>
    <xdr:sp macro="" textlink="">
      <xdr:nvSpPr>
        <xdr:cNvPr id="252" name="テキスト ボックス 251"/>
        <xdr:cNvSpPr txBox="1"/>
      </xdr:nvSpPr>
      <xdr:spPr>
        <a:xfrm>
          <a:off x="14401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127000</xdr:rowOff>
    </xdr:from>
    <xdr:to>
      <xdr:col>20</xdr:col>
      <xdr:colOff>158750</xdr:colOff>
      <xdr:row>55</xdr:row>
      <xdr:rowOff>1270</xdr:rowOff>
    </xdr:to>
    <xdr:cxnSp macro="">
      <xdr:nvCxnSpPr>
        <xdr:cNvPr id="253" name="直線コネクタ 252"/>
        <xdr:cNvCxnSpPr/>
      </xdr:nvCxnSpPr>
      <xdr:spPr>
        <a:xfrm>
          <a:off x="13004800" y="9385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115062</xdr:rowOff>
    </xdr:from>
    <xdr:to>
      <xdr:col>20</xdr:col>
      <xdr:colOff>209550</xdr:colOff>
      <xdr:row>56</xdr:row>
      <xdr:rowOff>45212</xdr:rowOff>
    </xdr:to>
    <xdr:sp macro="" textlink="">
      <xdr:nvSpPr>
        <xdr:cNvPr id="254" name="フローチャート : 判断 253"/>
        <xdr:cNvSpPr/>
      </xdr:nvSpPr>
      <xdr:spPr>
        <a:xfrm>
          <a:off x="13843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29989</xdr:rowOff>
    </xdr:from>
    <xdr:ext cx="762000" cy="259045"/>
    <xdr:sp macro="" textlink="">
      <xdr:nvSpPr>
        <xdr:cNvPr id="255" name="テキスト ボックス 254"/>
        <xdr:cNvSpPr txBox="1"/>
      </xdr:nvSpPr>
      <xdr:spPr>
        <a:xfrm>
          <a:off x="13512800" y="963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124206</xdr:rowOff>
    </xdr:from>
    <xdr:to>
      <xdr:col>19</xdr:col>
      <xdr:colOff>6350</xdr:colOff>
      <xdr:row>56</xdr:row>
      <xdr:rowOff>54356</xdr:rowOff>
    </xdr:to>
    <xdr:sp macro="" textlink="">
      <xdr:nvSpPr>
        <xdr:cNvPr id="256" name="フローチャート : 判断 255"/>
        <xdr:cNvSpPr/>
      </xdr:nvSpPr>
      <xdr:spPr>
        <a:xfrm>
          <a:off x="12954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39133</xdr:rowOff>
    </xdr:from>
    <xdr:ext cx="762000" cy="259045"/>
    <xdr:sp macro="" textlink="">
      <xdr:nvSpPr>
        <xdr:cNvPr id="257" name="テキスト ボックス 256"/>
        <xdr:cNvSpPr txBox="1"/>
      </xdr:nvSpPr>
      <xdr:spPr>
        <a:xfrm>
          <a:off x="12623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54</xdr:row>
      <xdr:rowOff>108204</xdr:rowOff>
    </xdr:from>
    <xdr:to>
      <xdr:col>24</xdr:col>
      <xdr:colOff>82550</xdr:colOff>
      <xdr:row>55</xdr:row>
      <xdr:rowOff>38354</xdr:rowOff>
    </xdr:to>
    <xdr:sp macro="" textlink="">
      <xdr:nvSpPr>
        <xdr:cNvPr id="263" name="円/楕円 262"/>
        <xdr:cNvSpPr/>
      </xdr:nvSpPr>
      <xdr:spPr>
        <a:xfrm>
          <a:off x="16459200" y="936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124731</xdr:rowOff>
    </xdr:from>
    <xdr:ext cx="762000" cy="259045"/>
    <xdr:sp macro="" textlink="">
      <xdr:nvSpPr>
        <xdr:cNvPr id="264" name="その他該当値テキスト"/>
        <xdr:cNvSpPr txBox="1"/>
      </xdr:nvSpPr>
      <xdr:spPr>
        <a:xfrm>
          <a:off x="16598900" y="921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99060</xdr:rowOff>
    </xdr:from>
    <xdr:to>
      <xdr:col>22</xdr:col>
      <xdr:colOff>615950</xdr:colOff>
      <xdr:row>55</xdr:row>
      <xdr:rowOff>29210</xdr:rowOff>
    </xdr:to>
    <xdr:sp macro="" textlink="">
      <xdr:nvSpPr>
        <xdr:cNvPr id="265" name="円/楕円 264"/>
        <xdr:cNvSpPr/>
      </xdr:nvSpPr>
      <xdr:spPr>
        <a:xfrm>
          <a:off x="15621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39387</xdr:rowOff>
    </xdr:from>
    <xdr:ext cx="736600" cy="259045"/>
    <xdr:sp macro="" textlink="">
      <xdr:nvSpPr>
        <xdr:cNvPr id="266" name="テキスト ボックス 265"/>
        <xdr:cNvSpPr txBox="1"/>
      </xdr:nvSpPr>
      <xdr:spPr>
        <a:xfrm>
          <a:off x="15290800" y="912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163068</xdr:rowOff>
    </xdr:from>
    <xdr:to>
      <xdr:col>21</xdr:col>
      <xdr:colOff>412750</xdr:colOff>
      <xdr:row>55</xdr:row>
      <xdr:rowOff>93218</xdr:rowOff>
    </xdr:to>
    <xdr:sp macro="" textlink="">
      <xdr:nvSpPr>
        <xdr:cNvPr id="267" name="円/楕円 266"/>
        <xdr:cNvSpPr/>
      </xdr:nvSpPr>
      <xdr:spPr>
        <a:xfrm>
          <a:off x="14732000" y="942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103395</xdr:rowOff>
    </xdr:from>
    <xdr:ext cx="762000" cy="259045"/>
    <xdr:sp macro="" textlink="">
      <xdr:nvSpPr>
        <xdr:cNvPr id="268" name="テキスト ボックス 267"/>
        <xdr:cNvSpPr txBox="1"/>
      </xdr:nvSpPr>
      <xdr:spPr>
        <a:xfrm>
          <a:off x="14401800" y="919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121920</xdr:rowOff>
    </xdr:from>
    <xdr:to>
      <xdr:col>20</xdr:col>
      <xdr:colOff>209550</xdr:colOff>
      <xdr:row>55</xdr:row>
      <xdr:rowOff>52070</xdr:rowOff>
    </xdr:to>
    <xdr:sp macro="" textlink="">
      <xdr:nvSpPr>
        <xdr:cNvPr id="269" name="円/楕円 268"/>
        <xdr:cNvSpPr/>
      </xdr:nvSpPr>
      <xdr:spPr>
        <a:xfrm>
          <a:off x="13843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62247</xdr:rowOff>
    </xdr:from>
    <xdr:ext cx="762000" cy="259045"/>
    <xdr:sp macro="" textlink="">
      <xdr:nvSpPr>
        <xdr:cNvPr id="270" name="テキスト ボックス 269"/>
        <xdr:cNvSpPr txBox="1"/>
      </xdr:nvSpPr>
      <xdr:spPr>
        <a:xfrm>
          <a:off x="13512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76200</xdr:rowOff>
    </xdr:from>
    <xdr:to>
      <xdr:col>19</xdr:col>
      <xdr:colOff>6350</xdr:colOff>
      <xdr:row>55</xdr:row>
      <xdr:rowOff>6350</xdr:rowOff>
    </xdr:to>
    <xdr:sp macro="" textlink="">
      <xdr:nvSpPr>
        <xdr:cNvPr id="271" name="円/楕円 270"/>
        <xdr:cNvSpPr/>
      </xdr:nvSpPr>
      <xdr:spPr>
        <a:xfrm>
          <a:off x="12954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16527</xdr:rowOff>
    </xdr:from>
    <xdr:ext cx="762000" cy="259045"/>
    <xdr:sp macro="" textlink="">
      <xdr:nvSpPr>
        <xdr:cNvPr id="272" name="テキスト ボックス 271"/>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消防救急デジタル無線設備の整備による釧路北部消防事務組合負担金の増加等により、１２．５％と類似団体平均を１．０ポント上回っている。</a:t>
          </a:r>
          <a:r>
            <a:rPr lang="ja-JP" altLang="ja-JP" sz="1300" b="0" i="0" baseline="0">
              <a:solidFill>
                <a:schemeClr val="dk1"/>
              </a:solidFill>
              <a:effectLst/>
              <a:latin typeface="+mn-lt"/>
              <a:ea typeface="+mn-ea"/>
              <a:cs typeface="+mn-cs"/>
            </a:rPr>
            <a:t>各団体に対する補助金の内容精査等を実施し、適正な</a:t>
          </a:r>
          <a:r>
            <a:rPr lang="ja-JP" altLang="en-US" sz="1300" b="0" i="0" baseline="0">
              <a:solidFill>
                <a:schemeClr val="dk1"/>
              </a:solidFill>
              <a:effectLst/>
              <a:latin typeface="+mn-lt"/>
              <a:ea typeface="+mn-ea"/>
              <a:cs typeface="+mn-cs"/>
            </a:rPr>
            <a:t>支出</a:t>
          </a:r>
          <a:r>
            <a:rPr lang="ja-JP" altLang="ja-JP" sz="1300" b="0" i="0" baseline="0">
              <a:solidFill>
                <a:schemeClr val="dk1"/>
              </a:solidFill>
              <a:effectLst/>
              <a:latin typeface="+mn-lt"/>
              <a:ea typeface="+mn-ea"/>
              <a:cs typeface="+mn-cs"/>
            </a:rPr>
            <a:t>に努める。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56134</xdr:rowOff>
    </xdr:to>
    <xdr:cxnSp macro="">
      <xdr:nvCxnSpPr>
        <xdr:cNvPr id="297" name="直線コネクタ 296"/>
        <xdr:cNvCxnSpPr/>
      </xdr:nvCxnSpPr>
      <xdr:spPr>
        <a:xfrm flipV="1">
          <a:off x="16510000" y="5819140"/>
          <a:ext cx="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28211</xdr:rowOff>
    </xdr:from>
    <xdr:ext cx="762000" cy="259045"/>
    <xdr:sp macro="" textlink="">
      <xdr:nvSpPr>
        <xdr:cNvPr id="298" name="補助費等最小値テキスト"/>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628650</xdr:colOff>
      <xdr:row>41</xdr:row>
      <xdr:rowOff>56134</xdr:rowOff>
    </xdr:from>
    <xdr:to>
      <xdr:col>24</xdr:col>
      <xdr:colOff>120650</xdr:colOff>
      <xdr:row>41</xdr:row>
      <xdr:rowOff>56134</xdr:rowOff>
    </xdr:to>
    <xdr:cxnSp macro="">
      <xdr:nvCxnSpPr>
        <xdr:cNvPr id="299" name="直線コネクタ 298"/>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0"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1" name="直線コネクタ 300"/>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81280</xdr:rowOff>
    </xdr:from>
    <xdr:to>
      <xdr:col>24</xdr:col>
      <xdr:colOff>31750</xdr:colOff>
      <xdr:row>36</xdr:row>
      <xdr:rowOff>127000</xdr:rowOff>
    </xdr:to>
    <xdr:cxnSp macro="">
      <xdr:nvCxnSpPr>
        <xdr:cNvPr id="302" name="直線コネクタ 301"/>
        <xdr:cNvCxnSpPr/>
      </xdr:nvCxnSpPr>
      <xdr:spPr>
        <a:xfrm>
          <a:off x="15671800" y="62534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03"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4" name="フローチャート : 判断 303"/>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3556</xdr:rowOff>
    </xdr:from>
    <xdr:to>
      <xdr:col>22</xdr:col>
      <xdr:colOff>565150</xdr:colOff>
      <xdr:row>36</xdr:row>
      <xdr:rowOff>81280</xdr:rowOff>
    </xdr:to>
    <xdr:cxnSp macro="">
      <xdr:nvCxnSpPr>
        <xdr:cNvPr id="305" name="直線コネクタ 304"/>
        <xdr:cNvCxnSpPr/>
      </xdr:nvCxnSpPr>
      <xdr:spPr>
        <a:xfrm>
          <a:off x="14782800" y="617575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6" name="フローチャート : 判断 305"/>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07" name="テキスト ボックス 306"/>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115570</xdr:rowOff>
    </xdr:from>
    <xdr:to>
      <xdr:col>21</xdr:col>
      <xdr:colOff>361950</xdr:colOff>
      <xdr:row>36</xdr:row>
      <xdr:rowOff>3556</xdr:rowOff>
    </xdr:to>
    <xdr:cxnSp macro="">
      <xdr:nvCxnSpPr>
        <xdr:cNvPr id="308" name="直線コネクタ 307"/>
        <xdr:cNvCxnSpPr/>
      </xdr:nvCxnSpPr>
      <xdr:spPr>
        <a:xfrm>
          <a:off x="13893800" y="61163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48768</xdr:rowOff>
    </xdr:from>
    <xdr:to>
      <xdr:col>21</xdr:col>
      <xdr:colOff>412750</xdr:colOff>
      <xdr:row>36</xdr:row>
      <xdr:rowOff>150368</xdr:rowOff>
    </xdr:to>
    <xdr:sp macro="" textlink="">
      <xdr:nvSpPr>
        <xdr:cNvPr id="309" name="フローチャート : 判断 308"/>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135145</xdr:rowOff>
    </xdr:from>
    <xdr:ext cx="762000" cy="259045"/>
    <xdr:sp macro="" textlink="">
      <xdr:nvSpPr>
        <xdr:cNvPr id="310" name="テキスト ボックス 309"/>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115570</xdr:rowOff>
    </xdr:from>
    <xdr:to>
      <xdr:col>20</xdr:col>
      <xdr:colOff>158750</xdr:colOff>
      <xdr:row>36</xdr:row>
      <xdr:rowOff>90424</xdr:rowOff>
    </xdr:to>
    <xdr:cxnSp macro="">
      <xdr:nvCxnSpPr>
        <xdr:cNvPr id="311" name="直線コネクタ 310"/>
        <xdr:cNvCxnSpPr/>
      </xdr:nvCxnSpPr>
      <xdr:spPr>
        <a:xfrm flipV="1">
          <a:off x="13004800" y="611632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44196</xdr:rowOff>
    </xdr:from>
    <xdr:to>
      <xdr:col>20</xdr:col>
      <xdr:colOff>209550</xdr:colOff>
      <xdr:row>36</xdr:row>
      <xdr:rowOff>145796</xdr:rowOff>
    </xdr:to>
    <xdr:sp macro="" textlink="">
      <xdr:nvSpPr>
        <xdr:cNvPr id="312" name="フローチャート : 判断 311"/>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130573</xdr:rowOff>
    </xdr:from>
    <xdr:ext cx="762000" cy="259045"/>
    <xdr:sp macro="" textlink="">
      <xdr:nvSpPr>
        <xdr:cNvPr id="313" name="テキスト ボックス 312"/>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14" name="フローチャート : 判断 313"/>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139717</xdr:rowOff>
    </xdr:from>
    <xdr:ext cx="762000" cy="259045"/>
    <xdr:sp macro="" textlink="">
      <xdr:nvSpPr>
        <xdr:cNvPr id="315" name="テキスト ボックス 314"/>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21" name="円/楕円 320"/>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48277</xdr:rowOff>
    </xdr:from>
    <xdr:ext cx="762000" cy="259045"/>
    <xdr:sp macro="" textlink="">
      <xdr:nvSpPr>
        <xdr:cNvPr id="322" name="補助費等該当値テキスト"/>
        <xdr:cNvSpPr txBox="1"/>
      </xdr:nvSpPr>
      <xdr:spPr>
        <a:xfrm>
          <a:off x="16598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30480</xdr:rowOff>
    </xdr:from>
    <xdr:to>
      <xdr:col>22</xdr:col>
      <xdr:colOff>615950</xdr:colOff>
      <xdr:row>36</xdr:row>
      <xdr:rowOff>132080</xdr:rowOff>
    </xdr:to>
    <xdr:sp macro="" textlink="">
      <xdr:nvSpPr>
        <xdr:cNvPr id="323" name="円/楕円 322"/>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24" name="テキスト ボックス 323"/>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124206</xdr:rowOff>
    </xdr:from>
    <xdr:to>
      <xdr:col>21</xdr:col>
      <xdr:colOff>412750</xdr:colOff>
      <xdr:row>36</xdr:row>
      <xdr:rowOff>54356</xdr:rowOff>
    </xdr:to>
    <xdr:sp macro="" textlink="">
      <xdr:nvSpPr>
        <xdr:cNvPr id="325" name="円/楕円 324"/>
        <xdr:cNvSpPr/>
      </xdr:nvSpPr>
      <xdr:spPr>
        <a:xfrm>
          <a:off x="14732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64533</xdr:rowOff>
    </xdr:from>
    <xdr:ext cx="762000" cy="259045"/>
    <xdr:sp macro="" textlink="">
      <xdr:nvSpPr>
        <xdr:cNvPr id="326" name="テキスト ボックス 325"/>
        <xdr:cNvSpPr txBox="1"/>
      </xdr:nvSpPr>
      <xdr:spPr>
        <a:xfrm>
          <a:off x="14401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64770</xdr:rowOff>
    </xdr:from>
    <xdr:to>
      <xdr:col>20</xdr:col>
      <xdr:colOff>209550</xdr:colOff>
      <xdr:row>35</xdr:row>
      <xdr:rowOff>166370</xdr:rowOff>
    </xdr:to>
    <xdr:sp macro="" textlink="">
      <xdr:nvSpPr>
        <xdr:cNvPr id="327" name="円/楕円 326"/>
        <xdr:cNvSpPr/>
      </xdr:nvSpPr>
      <xdr:spPr>
        <a:xfrm>
          <a:off x="13843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5097</xdr:rowOff>
    </xdr:from>
    <xdr:ext cx="762000" cy="259045"/>
    <xdr:sp macro="" textlink="">
      <xdr:nvSpPr>
        <xdr:cNvPr id="328" name="テキスト ボックス 327"/>
        <xdr:cNvSpPr txBox="1"/>
      </xdr:nvSpPr>
      <xdr:spPr>
        <a:xfrm>
          <a:off x="13512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39624</xdr:rowOff>
    </xdr:from>
    <xdr:to>
      <xdr:col>19</xdr:col>
      <xdr:colOff>6350</xdr:colOff>
      <xdr:row>36</xdr:row>
      <xdr:rowOff>141224</xdr:rowOff>
    </xdr:to>
    <xdr:sp macro="" textlink="">
      <xdr:nvSpPr>
        <xdr:cNvPr id="329" name="円/楕円 328"/>
        <xdr:cNvSpPr/>
      </xdr:nvSpPr>
      <xdr:spPr>
        <a:xfrm>
          <a:off x="12954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151401</xdr:rowOff>
    </xdr:from>
    <xdr:ext cx="762000" cy="259045"/>
    <xdr:sp macro="" textlink="">
      <xdr:nvSpPr>
        <xdr:cNvPr id="330" name="テキスト ボックス 329"/>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大型事業</a:t>
          </a:r>
          <a:r>
            <a:rPr lang="ja-JP" altLang="en-US" sz="1300" b="0" i="0" baseline="0">
              <a:solidFill>
                <a:schemeClr val="dk1"/>
              </a:solidFill>
              <a:effectLst/>
              <a:latin typeface="+mn-lt"/>
              <a:ea typeface="+mn-ea"/>
              <a:cs typeface="+mn-cs"/>
            </a:rPr>
            <a:t>の</a:t>
          </a:r>
          <a:r>
            <a:rPr lang="ja-JP" altLang="ja-JP" sz="1300" b="0" i="0" baseline="0">
              <a:solidFill>
                <a:schemeClr val="dk1"/>
              </a:solidFill>
              <a:effectLst/>
              <a:latin typeface="+mn-lt"/>
              <a:ea typeface="+mn-ea"/>
              <a:cs typeface="+mn-cs"/>
            </a:rPr>
            <a:t>情報通信基盤整備事業（光ファイバー網整備）と鶴居小学校建設事業による</a:t>
          </a:r>
          <a:r>
            <a:rPr lang="ja-JP" altLang="en-US" sz="1300" b="0" i="0" baseline="0">
              <a:solidFill>
                <a:schemeClr val="dk1"/>
              </a:solidFill>
              <a:effectLst/>
              <a:latin typeface="+mn-lt"/>
              <a:ea typeface="+mn-ea"/>
              <a:cs typeface="+mn-cs"/>
            </a:rPr>
            <a:t>起債の発行</a:t>
          </a:r>
          <a:r>
            <a:rPr lang="ja-JP" altLang="ja-JP" sz="1300" b="0" i="0" baseline="0">
              <a:solidFill>
                <a:schemeClr val="dk1"/>
              </a:solidFill>
              <a:effectLst/>
              <a:latin typeface="+mn-lt"/>
              <a:ea typeface="+mn-ea"/>
              <a:cs typeface="+mn-cs"/>
            </a:rPr>
            <a:t>により、</a:t>
          </a:r>
          <a:r>
            <a:rPr lang="ja-JP" altLang="en-US" sz="1300" b="0" i="0" baseline="0">
              <a:solidFill>
                <a:schemeClr val="dk1"/>
              </a:solidFill>
              <a:effectLst/>
              <a:latin typeface="+mn-lt"/>
              <a:ea typeface="+mn-ea"/>
              <a:cs typeface="+mn-cs"/>
            </a:rPr>
            <a:t>１９．４％と類似団体平均を０．９ポイント上回っている。</a:t>
          </a:r>
          <a:r>
            <a:rPr lang="ja-JP" altLang="ja-JP" sz="1300" b="0" i="0" baseline="0">
              <a:solidFill>
                <a:schemeClr val="dk1"/>
              </a:solidFill>
              <a:effectLst/>
              <a:latin typeface="+mn-lt"/>
              <a:ea typeface="+mn-ea"/>
              <a:cs typeface="+mn-cs"/>
            </a:rPr>
            <a:t>平成２８年度をピークとして公債費の増加を見込んで</a:t>
          </a:r>
          <a:r>
            <a:rPr lang="ja-JP" altLang="en-US" sz="1300" b="0" i="0" baseline="0">
              <a:solidFill>
                <a:schemeClr val="dk1"/>
              </a:solidFill>
              <a:effectLst/>
              <a:latin typeface="+mn-lt"/>
              <a:ea typeface="+mn-ea"/>
              <a:cs typeface="+mn-cs"/>
            </a:rPr>
            <a:t>おり、</a:t>
          </a:r>
          <a:r>
            <a:rPr lang="ja-JP" altLang="ja-JP" sz="1300" b="0" i="0" baseline="0">
              <a:solidFill>
                <a:schemeClr val="dk1"/>
              </a:solidFill>
              <a:effectLst/>
              <a:latin typeface="+mn-lt"/>
              <a:ea typeface="+mn-ea"/>
              <a:cs typeface="+mn-cs"/>
            </a:rPr>
            <a:t>総合計画に基づいた投資的事業の実施と地方債の計画的な発行（歳入総額の２０％以内）を行い、健全な財政運営と公債費の抑制に努める。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4" name="テキスト ボックス 35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113284</xdr:rowOff>
    </xdr:from>
    <xdr:to>
      <xdr:col>7</xdr:col>
      <xdr:colOff>15875</xdr:colOff>
      <xdr:row>79</xdr:row>
      <xdr:rowOff>92711</xdr:rowOff>
    </xdr:to>
    <xdr:cxnSp macro="">
      <xdr:nvCxnSpPr>
        <xdr:cNvPr id="356" name="直線コネクタ 355"/>
        <xdr:cNvCxnSpPr/>
      </xdr:nvCxnSpPr>
      <xdr:spPr>
        <a:xfrm flipV="1">
          <a:off x="4826000" y="12457684"/>
          <a:ext cx="0" cy="1179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64788</xdr:rowOff>
    </xdr:from>
    <xdr:ext cx="762000" cy="259045"/>
    <xdr:sp macro="" textlink="">
      <xdr:nvSpPr>
        <xdr:cNvPr id="357" name="公債費最小値テキスト"/>
        <xdr:cNvSpPr txBox="1"/>
      </xdr:nvSpPr>
      <xdr:spPr>
        <a:xfrm>
          <a:off x="4914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612775</xdr:colOff>
      <xdr:row>79</xdr:row>
      <xdr:rowOff>92711</xdr:rowOff>
    </xdr:from>
    <xdr:to>
      <xdr:col>7</xdr:col>
      <xdr:colOff>104775</xdr:colOff>
      <xdr:row>79</xdr:row>
      <xdr:rowOff>92711</xdr:rowOff>
    </xdr:to>
    <xdr:cxnSp macro="">
      <xdr:nvCxnSpPr>
        <xdr:cNvPr id="358" name="直線コネクタ 357"/>
        <xdr:cNvCxnSpPr/>
      </xdr:nvCxnSpPr>
      <xdr:spPr>
        <a:xfrm>
          <a:off x="4737100" y="1363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28211</xdr:rowOff>
    </xdr:from>
    <xdr:ext cx="762000" cy="259045"/>
    <xdr:sp macro="" textlink="">
      <xdr:nvSpPr>
        <xdr:cNvPr id="359" name="公債費最大値テキスト"/>
        <xdr:cNvSpPr txBox="1"/>
      </xdr:nvSpPr>
      <xdr:spPr>
        <a:xfrm>
          <a:off x="4914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72</xdr:row>
      <xdr:rowOff>113284</xdr:rowOff>
    </xdr:from>
    <xdr:to>
      <xdr:col>7</xdr:col>
      <xdr:colOff>104775</xdr:colOff>
      <xdr:row>72</xdr:row>
      <xdr:rowOff>113284</xdr:rowOff>
    </xdr:to>
    <xdr:cxnSp macro="">
      <xdr:nvCxnSpPr>
        <xdr:cNvPr id="360" name="直線コネクタ 359"/>
        <xdr:cNvCxnSpPr/>
      </xdr:nvCxnSpPr>
      <xdr:spPr>
        <a:xfrm>
          <a:off x="4737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115570</xdr:rowOff>
    </xdr:from>
    <xdr:to>
      <xdr:col>7</xdr:col>
      <xdr:colOff>15875</xdr:colOff>
      <xdr:row>75</xdr:row>
      <xdr:rowOff>156718</xdr:rowOff>
    </xdr:to>
    <xdr:cxnSp macro="">
      <xdr:nvCxnSpPr>
        <xdr:cNvPr id="361" name="直線コネクタ 360"/>
        <xdr:cNvCxnSpPr/>
      </xdr:nvCxnSpPr>
      <xdr:spPr>
        <a:xfrm>
          <a:off x="3987800" y="1297432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81297</xdr:rowOff>
    </xdr:from>
    <xdr:ext cx="762000" cy="259045"/>
    <xdr:sp macro="" textlink="">
      <xdr:nvSpPr>
        <xdr:cNvPr id="362" name="公債費平均値テキスト"/>
        <xdr:cNvSpPr txBox="1"/>
      </xdr:nvSpPr>
      <xdr:spPr>
        <a:xfrm>
          <a:off x="4914900" y="12768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64770</xdr:rowOff>
    </xdr:from>
    <xdr:to>
      <xdr:col>7</xdr:col>
      <xdr:colOff>66675</xdr:colOff>
      <xdr:row>75</xdr:row>
      <xdr:rowOff>166370</xdr:rowOff>
    </xdr:to>
    <xdr:sp macro="" textlink="">
      <xdr:nvSpPr>
        <xdr:cNvPr id="363" name="フローチャート : 判断 362"/>
        <xdr:cNvSpPr/>
      </xdr:nvSpPr>
      <xdr:spPr>
        <a:xfrm>
          <a:off x="47752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115570</xdr:rowOff>
    </xdr:from>
    <xdr:to>
      <xdr:col>5</xdr:col>
      <xdr:colOff>549275</xdr:colOff>
      <xdr:row>76</xdr:row>
      <xdr:rowOff>72137</xdr:rowOff>
    </xdr:to>
    <xdr:cxnSp macro="">
      <xdr:nvCxnSpPr>
        <xdr:cNvPr id="364" name="直線コネクタ 363"/>
        <xdr:cNvCxnSpPr/>
      </xdr:nvCxnSpPr>
      <xdr:spPr>
        <a:xfrm flipV="1">
          <a:off x="3098800" y="12974320"/>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73914</xdr:rowOff>
    </xdr:from>
    <xdr:to>
      <xdr:col>5</xdr:col>
      <xdr:colOff>600075</xdr:colOff>
      <xdr:row>76</xdr:row>
      <xdr:rowOff>4065</xdr:rowOff>
    </xdr:to>
    <xdr:sp macro="" textlink="">
      <xdr:nvSpPr>
        <xdr:cNvPr id="365" name="フローチャート : 判断 364"/>
        <xdr:cNvSpPr/>
      </xdr:nvSpPr>
      <xdr:spPr>
        <a:xfrm>
          <a:off x="3937000" y="129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160290</xdr:rowOff>
    </xdr:from>
    <xdr:ext cx="736600" cy="259045"/>
    <xdr:sp macro="" textlink="">
      <xdr:nvSpPr>
        <xdr:cNvPr id="366" name="テキスト ボックス 365"/>
        <xdr:cNvSpPr txBox="1"/>
      </xdr:nvSpPr>
      <xdr:spPr>
        <a:xfrm>
          <a:off x="3606800" y="13019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72137</xdr:rowOff>
    </xdr:from>
    <xdr:to>
      <xdr:col>4</xdr:col>
      <xdr:colOff>346075</xdr:colOff>
      <xdr:row>76</xdr:row>
      <xdr:rowOff>81280</xdr:rowOff>
    </xdr:to>
    <xdr:cxnSp macro="">
      <xdr:nvCxnSpPr>
        <xdr:cNvPr id="367" name="直線コネクタ 366"/>
        <xdr:cNvCxnSpPr/>
      </xdr:nvCxnSpPr>
      <xdr:spPr>
        <a:xfrm flipV="1">
          <a:off x="2209800" y="131023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160782</xdr:rowOff>
    </xdr:from>
    <xdr:to>
      <xdr:col>4</xdr:col>
      <xdr:colOff>396875</xdr:colOff>
      <xdr:row>76</xdr:row>
      <xdr:rowOff>90932</xdr:rowOff>
    </xdr:to>
    <xdr:sp macro="" textlink="">
      <xdr:nvSpPr>
        <xdr:cNvPr id="368" name="フローチャート : 判断 367"/>
        <xdr:cNvSpPr/>
      </xdr:nvSpPr>
      <xdr:spPr>
        <a:xfrm>
          <a:off x="3048000" y="1301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101109</xdr:rowOff>
    </xdr:from>
    <xdr:ext cx="762000" cy="259045"/>
    <xdr:sp macro="" textlink="">
      <xdr:nvSpPr>
        <xdr:cNvPr id="369" name="テキスト ボックス 368"/>
        <xdr:cNvSpPr txBox="1"/>
      </xdr:nvSpPr>
      <xdr:spPr>
        <a:xfrm>
          <a:off x="2717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81280</xdr:rowOff>
    </xdr:from>
    <xdr:to>
      <xdr:col>3</xdr:col>
      <xdr:colOff>142875</xdr:colOff>
      <xdr:row>76</xdr:row>
      <xdr:rowOff>149861</xdr:rowOff>
    </xdr:to>
    <xdr:cxnSp macro="">
      <xdr:nvCxnSpPr>
        <xdr:cNvPr id="370" name="直線コネクタ 369"/>
        <xdr:cNvCxnSpPr/>
      </xdr:nvCxnSpPr>
      <xdr:spPr>
        <a:xfrm flipV="1">
          <a:off x="1320800" y="131114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7620</xdr:rowOff>
    </xdr:from>
    <xdr:to>
      <xdr:col>3</xdr:col>
      <xdr:colOff>193675</xdr:colOff>
      <xdr:row>76</xdr:row>
      <xdr:rowOff>109220</xdr:rowOff>
    </xdr:to>
    <xdr:sp macro="" textlink="">
      <xdr:nvSpPr>
        <xdr:cNvPr id="371" name="フローチャート : 判断 370"/>
        <xdr:cNvSpPr/>
      </xdr:nvSpPr>
      <xdr:spPr>
        <a:xfrm>
          <a:off x="2159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119397</xdr:rowOff>
    </xdr:from>
    <xdr:ext cx="762000" cy="259045"/>
    <xdr:sp macro="" textlink="">
      <xdr:nvSpPr>
        <xdr:cNvPr id="372" name="テキスト ボックス 371"/>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121920</xdr:rowOff>
    </xdr:from>
    <xdr:to>
      <xdr:col>1</xdr:col>
      <xdr:colOff>676275</xdr:colOff>
      <xdr:row>77</xdr:row>
      <xdr:rowOff>52070</xdr:rowOff>
    </xdr:to>
    <xdr:sp macro="" textlink="">
      <xdr:nvSpPr>
        <xdr:cNvPr id="373" name="フローチャート : 判断 372"/>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36847</xdr:rowOff>
    </xdr:from>
    <xdr:ext cx="762000" cy="259045"/>
    <xdr:sp macro="" textlink="">
      <xdr:nvSpPr>
        <xdr:cNvPr id="374" name="テキスト ボックス 373"/>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105918</xdr:rowOff>
    </xdr:from>
    <xdr:to>
      <xdr:col>7</xdr:col>
      <xdr:colOff>66675</xdr:colOff>
      <xdr:row>76</xdr:row>
      <xdr:rowOff>36069</xdr:rowOff>
    </xdr:to>
    <xdr:sp macro="" textlink="">
      <xdr:nvSpPr>
        <xdr:cNvPr id="380" name="円/楕円 379"/>
        <xdr:cNvSpPr/>
      </xdr:nvSpPr>
      <xdr:spPr>
        <a:xfrm>
          <a:off x="47752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77995</xdr:rowOff>
    </xdr:from>
    <xdr:ext cx="762000" cy="259045"/>
    <xdr:sp macro="" textlink="">
      <xdr:nvSpPr>
        <xdr:cNvPr id="381" name="公債費該当値テキスト"/>
        <xdr:cNvSpPr txBox="1"/>
      </xdr:nvSpPr>
      <xdr:spPr>
        <a:xfrm>
          <a:off x="4914900" y="1293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64770</xdr:rowOff>
    </xdr:from>
    <xdr:to>
      <xdr:col>5</xdr:col>
      <xdr:colOff>600075</xdr:colOff>
      <xdr:row>75</xdr:row>
      <xdr:rowOff>166370</xdr:rowOff>
    </xdr:to>
    <xdr:sp macro="" textlink="">
      <xdr:nvSpPr>
        <xdr:cNvPr id="382" name="円/楕円 381"/>
        <xdr:cNvSpPr/>
      </xdr:nvSpPr>
      <xdr:spPr>
        <a:xfrm>
          <a:off x="3937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5097</xdr:rowOff>
    </xdr:from>
    <xdr:ext cx="736600" cy="259045"/>
    <xdr:sp macro="" textlink="">
      <xdr:nvSpPr>
        <xdr:cNvPr id="383" name="テキスト ボックス 382"/>
        <xdr:cNvSpPr txBox="1"/>
      </xdr:nvSpPr>
      <xdr:spPr>
        <a:xfrm>
          <a:off x="3606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21337</xdr:rowOff>
    </xdr:from>
    <xdr:to>
      <xdr:col>4</xdr:col>
      <xdr:colOff>396875</xdr:colOff>
      <xdr:row>76</xdr:row>
      <xdr:rowOff>122937</xdr:rowOff>
    </xdr:to>
    <xdr:sp macro="" textlink="">
      <xdr:nvSpPr>
        <xdr:cNvPr id="384" name="円/楕円 383"/>
        <xdr:cNvSpPr/>
      </xdr:nvSpPr>
      <xdr:spPr>
        <a:xfrm>
          <a:off x="3048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107714</xdr:rowOff>
    </xdr:from>
    <xdr:ext cx="762000" cy="259045"/>
    <xdr:sp macro="" textlink="">
      <xdr:nvSpPr>
        <xdr:cNvPr id="385" name="テキスト ボックス 384"/>
        <xdr:cNvSpPr txBox="1"/>
      </xdr:nvSpPr>
      <xdr:spPr>
        <a:xfrm>
          <a:off x="27178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30480</xdr:rowOff>
    </xdr:from>
    <xdr:to>
      <xdr:col>3</xdr:col>
      <xdr:colOff>193675</xdr:colOff>
      <xdr:row>76</xdr:row>
      <xdr:rowOff>132080</xdr:rowOff>
    </xdr:to>
    <xdr:sp macro="" textlink="">
      <xdr:nvSpPr>
        <xdr:cNvPr id="386" name="円/楕円 385"/>
        <xdr:cNvSpPr/>
      </xdr:nvSpPr>
      <xdr:spPr>
        <a:xfrm>
          <a:off x="2159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116857</xdr:rowOff>
    </xdr:from>
    <xdr:ext cx="762000" cy="259045"/>
    <xdr:sp macro="" textlink="">
      <xdr:nvSpPr>
        <xdr:cNvPr id="387" name="テキスト ボックス 386"/>
        <xdr:cNvSpPr txBox="1"/>
      </xdr:nvSpPr>
      <xdr:spPr>
        <a:xfrm>
          <a:off x="1828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88" name="円/楕円 387"/>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39387</xdr:rowOff>
    </xdr:from>
    <xdr:ext cx="762000" cy="259045"/>
    <xdr:sp macro="" textlink="">
      <xdr:nvSpPr>
        <xdr:cNvPr id="389" name="テキスト ボックス 388"/>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普通建設事業費の人口１人当たりの決算額の構成比率は</a:t>
          </a:r>
          <a:r>
            <a:rPr lang="ja-JP" altLang="en-US" sz="1300" b="0" i="0" baseline="0">
              <a:solidFill>
                <a:schemeClr val="dk1"/>
              </a:solidFill>
              <a:effectLst/>
              <a:latin typeface="+mn-lt"/>
              <a:ea typeface="+mn-ea"/>
              <a:cs typeface="+mn-cs"/>
            </a:rPr>
            <a:t>３３</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７</a:t>
          </a:r>
          <a:r>
            <a:rPr lang="ja-JP" altLang="ja-JP" sz="1300" b="0" i="0" baseline="0">
              <a:solidFill>
                <a:schemeClr val="dk1"/>
              </a:solidFill>
              <a:effectLst/>
              <a:latin typeface="+mn-lt"/>
              <a:ea typeface="+mn-ea"/>
              <a:cs typeface="+mn-cs"/>
            </a:rPr>
            <a:t>％と類似団体平均の</a:t>
          </a:r>
          <a:r>
            <a:rPr lang="ja-JP" altLang="en-US" sz="1300" b="0" i="0" baseline="0">
              <a:solidFill>
                <a:schemeClr val="dk1"/>
              </a:solidFill>
              <a:effectLst/>
              <a:latin typeface="+mn-lt"/>
              <a:ea typeface="+mn-ea"/>
              <a:cs typeface="+mn-cs"/>
            </a:rPr>
            <a:t>２６</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６</a:t>
          </a:r>
          <a:r>
            <a:rPr lang="ja-JP" altLang="ja-JP" sz="1300" b="0" i="0" baseline="0">
              <a:solidFill>
                <a:schemeClr val="dk1"/>
              </a:solidFill>
              <a:effectLst/>
              <a:latin typeface="+mn-lt"/>
              <a:ea typeface="+mn-ea"/>
              <a:cs typeface="+mn-cs"/>
            </a:rPr>
            <a:t>％を７．</a:t>
          </a:r>
          <a:r>
            <a:rPr lang="ja-JP" altLang="en-US" sz="1300" b="0" i="0" baseline="0">
              <a:solidFill>
                <a:schemeClr val="dk1"/>
              </a:solidFill>
              <a:effectLst/>
              <a:latin typeface="+mn-lt"/>
              <a:ea typeface="+mn-ea"/>
              <a:cs typeface="+mn-cs"/>
            </a:rPr>
            <a:t>１</a:t>
          </a:r>
          <a:r>
            <a:rPr lang="ja-JP" altLang="ja-JP" sz="1300" b="0" i="0" baseline="0">
              <a:solidFill>
                <a:schemeClr val="dk1"/>
              </a:solidFill>
              <a:effectLst/>
              <a:latin typeface="+mn-lt"/>
              <a:ea typeface="+mn-ea"/>
              <a:cs typeface="+mn-cs"/>
            </a:rPr>
            <a:t>ポイント上回っている。これは、行政面積が広く重点的な施設整備が難しいこと</a:t>
          </a:r>
          <a:r>
            <a:rPr lang="ja-JP" altLang="en-US" sz="1300" b="0" i="0" baseline="0">
              <a:solidFill>
                <a:schemeClr val="dk1"/>
              </a:solidFill>
              <a:effectLst/>
              <a:latin typeface="+mn-lt"/>
              <a:ea typeface="+mn-ea"/>
              <a:cs typeface="+mn-cs"/>
            </a:rPr>
            <a:t>と、大型の</a:t>
          </a:r>
          <a:r>
            <a:rPr lang="ja-JP" altLang="ja-JP" sz="1300" b="0" i="0" baseline="0">
              <a:solidFill>
                <a:schemeClr val="dk1"/>
              </a:solidFill>
              <a:effectLst/>
              <a:latin typeface="+mn-lt"/>
              <a:ea typeface="+mn-ea"/>
              <a:cs typeface="+mn-cs"/>
            </a:rPr>
            <a:t>鶴居小学校校舎</a:t>
          </a:r>
          <a:r>
            <a:rPr lang="ja-JP" altLang="en-US" sz="1300" b="0" i="0" baseline="0">
              <a:solidFill>
                <a:schemeClr val="dk1"/>
              </a:solidFill>
              <a:effectLst/>
              <a:latin typeface="+mn-lt"/>
              <a:ea typeface="+mn-ea"/>
              <a:cs typeface="+mn-cs"/>
            </a:rPr>
            <a:t>改築</a:t>
          </a:r>
          <a:r>
            <a:rPr lang="ja-JP" altLang="ja-JP" sz="1300" b="0" i="0" baseline="0">
              <a:solidFill>
                <a:schemeClr val="dk1"/>
              </a:solidFill>
              <a:effectLst/>
              <a:latin typeface="+mn-lt"/>
              <a:ea typeface="+mn-ea"/>
              <a:cs typeface="+mn-cs"/>
            </a:rPr>
            <a:t>事業を実施</a:t>
          </a:r>
          <a:r>
            <a:rPr lang="ja-JP" altLang="en-US" sz="1300" b="0" i="0" baseline="0">
              <a:solidFill>
                <a:schemeClr val="dk1"/>
              </a:solidFill>
              <a:effectLst/>
              <a:latin typeface="+mn-lt"/>
              <a:ea typeface="+mn-ea"/>
              <a:cs typeface="+mn-cs"/>
            </a:rPr>
            <a:t>したことによる。今後、</a:t>
          </a:r>
          <a:r>
            <a:rPr lang="ja-JP" altLang="ja-JP" sz="1300" b="0" i="0" baseline="0">
              <a:solidFill>
                <a:schemeClr val="dk1"/>
              </a:solidFill>
              <a:effectLst/>
              <a:latin typeface="+mn-lt"/>
              <a:ea typeface="+mn-ea"/>
              <a:cs typeface="+mn-cs"/>
            </a:rPr>
            <a:t>普通建設事業費は例年ベースで推移する見通しであり、歳入財源に応じた財政運営に努める必要がある。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4" name="直線コネクタ 40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5" name="テキスト ボックス 40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6" name="直線コネクタ 40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7" name="テキスト ボックス 40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8" name="直線コネクタ 40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9" name="テキスト ボックス 40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0" name="直線コネクタ 40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1" name="テキスト ボックス 41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145288</xdr:rowOff>
    </xdr:from>
    <xdr:to>
      <xdr:col>24</xdr:col>
      <xdr:colOff>31750</xdr:colOff>
      <xdr:row>79</xdr:row>
      <xdr:rowOff>101854</xdr:rowOff>
    </xdr:to>
    <xdr:cxnSp macro="">
      <xdr:nvCxnSpPr>
        <xdr:cNvPr id="415" name="直線コネクタ 414"/>
        <xdr:cNvCxnSpPr/>
      </xdr:nvCxnSpPr>
      <xdr:spPr>
        <a:xfrm flipV="1">
          <a:off x="16510000" y="1248968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73931</xdr:rowOff>
    </xdr:from>
    <xdr:ext cx="762000" cy="259045"/>
    <xdr:sp macro="" textlink="">
      <xdr:nvSpPr>
        <xdr:cNvPr id="416" name="公債費以外最小値テキスト"/>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23</xdr:col>
      <xdr:colOff>628650</xdr:colOff>
      <xdr:row>79</xdr:row>
      <xdr:rowOff>101854</xdr:rowOff>
    </xdr:from>
    <xdr:to>
      <xdr:col>24</xdr:col>
      <xdr:colOff>120650</xdr:colOff>
      <xdr:row>79</xdr:row>
      <xdr:rowOff>101854</xdr:rowOff>
    </xdr:to>
    <xdr:cxnSp macro="">
      <xdr:nvCxnSpPr>
        <xdr:cNvPr id="417" name="直線コネクタ 416"/>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60215</xdr:rowOff>
    </xdr:from>
    <xdr:ext cx="762000" cy="259045"/>
    <xdr:sp macro="" textlink="">
      <xdr:nvSpPr>
        <xdr:cNvPr id="418" name="公債費以外最大値テキスト"/>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35.8</a:t>
          </a:r>
          <a:endParaRPr kumimoji="1" lang="ja-JP" altLang="en-US" sz="1000" b="1">
            <a:latin typeface="ＭＳ Ｐゴシック"/>
          </a:endParaRPr>
        </a:p>
      </xdr:txBody>
    </xdr:sp>
    <xdr:clientData/>
  </xdr:oneCellAnchor>
  <xdr:twoCellAnchor>
    <xdr:from>
      <xdr:col>23</xdr:col>
      <xdr:colOff>628650</xdr:colOff>
      <xdr:row>72</xdr:row>
      <xdr:rowOff>145288</xdr:rowOff>
    </xdr:from>
    <xdr:to>
      <xdr:col>24</xdr:col>
      <xdr:colOff>120650</xdr:colOff>
      <xdr:row>72</xdr:row>
      <xdr:rowOff>145288</xdr:rowOff>
    </xdr:to>
    <xdr:cxnSp macro="">
      <xdr:nvCxnSpPr>
        <xdr:cNvPr id="419" name="直線コネクタ 418"/>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152146</xdr:rowOff>
    </xdr:from>
    <xdr:to>
      <xdr:col>24</xdr:col>
      <xdr:colOff>31750</xdr:colOff>
      <xdr:row>75</xdr:row>
      <xdr:rowOff>42418</xdr:rowOff>
    </xdr:to>
    <xdr:cxnSp macro="">
      <xdr:nvCxnSpPr>
        <xdr:cNvPr id="420" name="直線コネクタ 419"/>
        <xdr:cNvCxnSpPr/>
      </xdr:nvCxnSpPr>
      <xdr:spPr>
        <a:xfrm>
          <a:off x="15671800" y="12839446"/>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109999</xdr:rowOff>
    </xdr:from>
    <xdr:ext cx="762000" cy="259045"/>
    <xdr:sp macro="" textlink="">
      <xdr:nvSpPr>
        <xdr:cNvPr id="421" name="公債費以外平均値テキスト"/>
        <xdr:cNvSpPr txBox="1"/>
      </xdr:nvSpPr>
      <xdr:spPr>
        <a:xfrm>
          <a:off x="16598900" y="12968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137922</xdr:rowOff>
    </xdr:from>
    <xdr:to>
      <xdr:col>24</xdr:col>
      <xdr:colOff>82550</xdr:colOff>
      <xdr:row>76</xdr:row>
      <xdr:rowOff>68072</xdr:rowOff>
    </xdr:to>
    <xdr:sp macro="" textlink="">
      <xdr:nvSpPr>
        <xdr:cNvPr id="422" name="フローチャート : 判断 421"/>
        <xdr:cNvSpPr/>
      </xdr:nvSpPr>
      <xdr:spPr>
        <a:xfrm>
          <a:off x="164592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152146</xdr:rowOff>
    </xdr:from>
    <xdr:to>
      <xdr:col>22</xdr:col>
      <xdr:colOff>565150</xdr:colOff>
      <xdr:row>75</xdr:row>
      <xdr:rowOff>3556</xdr:rowOff>
    </xdr:to>
    <xdr:cxnSp macro="">
      <xdr:nvCxnSpPr>
        <xdr:cNvPr id="423" name="直線コネクタ 422"/>
        <xdr:cNvCxnSpPr/>
      </xdr:nvCxnSpPr>
      <xdr:spPr>
        <a:xfrm flipV="1">
          <a:off x="14782800" y="1283944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131064</xdr:rowOff>
    </xdr:from>
    <xdr:to>
      <xdr:col>22</xdr:col>
      <xdr:colOff>615950</xdr:colOff>
      <xdr:row>76</xdr:row>
      <xdr:rowOff>61215</xdr:rowOff>
    </xdr:to>
    <xdr:sp macro="" textlink="">
      <xdr:nvSpPr>
        <xdr:cNvPr id="424" name="フローチャート : 判断 423"/>
        <xdr:cNvSpPr/>
      </xdr:nvSpPr>
      <xdr:spPr>
        <a:xfrm>
          <a:off x="15621000" y="129898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45990</xdr:rowOff>
    </xdr:from>
    <xdr:ext cx="736600" cy="259045"/>
    <xdr:sp macro="" textlink="">
      <xdr:nvSpPr>
        <xdr:cNvPr id="425" name="テキスト ボックス 424"/>
        <xdr:cNvSpPr txBox="1"/>
      </xdr:nvSpPr>
      <xdr:spPr>
        <a:xfrm>
          <a:off x="15290800" y="13076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117856</xdr:rowOff>
    </xdr:from>
    <xdr:to>
      <xdr:col>21</xdr:col>
      <xdr:colOff>361950</xdr:colOff>
      <xdr:row>75</xdr:row>
      <xdr:rowOff>3556</xdr:rowOff>
    </xdr:to>
    <xdr:cxnSp macro="">
      <xdr:nvCxnSpPr>
        <xdr:cNvPr id="426" name="直線コネクタ 425"/>
        <xdr:cNvCxnSpPr/>
      </xdr:nvCxnSpPr>
      <xdr:spPr>
        <a:xfrm>
          <a:off x="13893800" y="1280515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147065</xdr:rowOff>
    </xdr:from>
    <xdr:to>
      <xdr:col>21</xdr:col>
      <xdr:colOff>412750</xdr:colOff>
      <xdr:row>76</xdr:row>
      <xdr:rowOff>77215</xdr:rowOff>
    </xdr:to>
    <xdr:sp macro="" textlink="">
      <xdr:nvSpPr>
        <xdr:cNvPr id="427" name="フローチャート : 判断 426"/>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61992</xdr:rowOff>
    </xdr:from>
    <xdr:ext cx="762000" cy="259045"/>
    <xdr:sp macro="" textlink="">
      <xdr:nvSpPr>
        <xdr:cNvPr id="428" name="テキスト ボックス 427"/>
        <xdr:cNvSpPr txBox="1"/>
      </xdr:nvSpPr>
      <xdr:spPr>
        <a:xfrm>
          <a:off x="14401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117856</xdr:rowOff>
    </xdr:from>
    <xdr:to>
      <xdr:col>20</xdr:col>
      <xdr:colOff>158750</xdr:colOff>
      <xdr:row>75</xdr:row>
      <xdr:rowOff>60706</xdr:rowOff>
    </xdr:to>
    <xdr:cxnSp macro="">
      <xdr:nvCxnSpPr>
        <xdr:cNvPr id="429" name="直線コネクタ 428"/>
        <xdr:cNvCxnSpPr/>
      </xdr:nvCxnSpPr>
      <xdr:spPr>
        <a:xfrm flipV="1">
          <a:off x="13004800" y="1280515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57912</xdr:rowOff>
    </xdr:from>
    <xdr:to>
      <xdr:col>20</xdr:col>
      <xdr:colOff>209550</xdr:colOff>
      <xdr:row>75</xdr:row>
      <xdr:rowOff>159513</xdr:rowOff>
    </xdr:to>
    <xdr:sp macro="" textlink="">
      <xdr:nvSpPr>
        <xdr:cNvPr id="430" name="フローチャート : 判断 429"/>
        <xdr:cNvSpPr/>
      </xdr:nvSpPr>
      <xdr:spPr>
        <a:xfrm>
          <a:off x="13843000" y="129166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144290</xdr:rowOff>
    </xdr:from>
    <xdr:ext cx="762000" cy="259045"/>
    <xdr:sp macro="" textlink="">
      <xdr:nvSpPr>
        <xdr:cNvPr id="431" name="テキスト ボックス 430"/>
        <xdr:cNvSpPr txBox="1"/>
      </xdr:nvSpPr>
      <xdr:spPr>
        <a:xfrm>
          <a:off x="13512800" y="1300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96774</xdr:rowOff>
    </xdr:from>
    <xdr:to>
      <xdr:col>19</xdr:col>
      <xdr:colOff>6350</xdr:colOff>
      <xdr:row>76</xdr:row>
      <xdr:rowOff>26924</xdr:rowOff>
    </xdr:to>
    <xdr:sp macro="" textlink="">
      <xdr:nvSpPr>
        <xdr:cNvPr id="432" name="フローチャート : 判断 431"/>
        <xdr:cNvSpPr/>
      </xdr:nvSpPr>
      <xdr:spPr>
        <a:xfrm>
          <a:off x="12954000" y="1295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11701</xdr:rowOff>
    </xdr:from>
    <xdr:ext cx="762000" cy="259045"/>
    <xdr:sp macro="" textlink="">
      <xdr:nvSpPr>
        <xdr:cNvPr id="433" name="テキスト ボックス 432"/>
        <xdr:cNvSpPr txBox="1"/>
      </xdr:nvSpPr>
      <xdr:spPr>
        <a:xfrm>
          <a:off x="12623800" y="1304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74</xdr:row>
      <xdr:rowOff>163068</xdr:rowOff>
    </xdr:from>
    <xdr:to>
      <xdr:col>24</xdr:col>
      <xdr:colOff>82550</xdr:colOff>
      <xdr:row>75</xdr:row>
      <xdr:rowOff>93218</xdr:rowOff>
    </xdr:to>
    <xdr:sp macro="" textlink="">
      <xdr:nvSpPr>
        <xdr:cNvPr id="439" name="円/楕円 438"/>
        <xdr:cNvSpPr/>
      </xdr:nvSpPr>
      <xdr:spPr>
        <a:xfrm>
          <a:off x="164592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8145</xdr:rowOff>
    </xdr:from>
    <xdr:ext cx="762000" cy="259045"/>
    <xdr:sp macro="" textlink="">
      <xdr:nvSpPr>
        <xdr:cNvPr id="440" name="公債費以外該当値テキスト"/>
        <xdr:cNvSpPr txBox="1"/>
      </xdr:nvSpPr>
      <xdr:spPr>
        <a:xfrm>
          <a:off x="16598900" y="12695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101346</xdr:rowOff>
    </xdr:from>
    <xdr:to>
      <xdr:col>22</xdr:col>
      <xdr:colOff>615950</xdr:colOff>
      <xdr:row>75</xdr:row>
      <xdr:rowOff>31496</xdr:rowOff>
    </xdr:to>
    <xdr:sp macro="" textlink="">
      <xdr:nvSpPr>
        <xdr:cNvPr id="441" name="円/楕円 440"/>
        <xdr:cNvSpPr/>
      </xdr:nvSpPr>
      <xdr:spPr>
        <a:xfrm>
          <a:off x="15621000" y="1278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41673</xdr:rowOff>
    </xdr:from>
    <xdr:ext cx="736600" cy="259045"/>
    <xdr:sp macro="" textlink="">
      <xdr:nvSpPr>
        <xdr:cNvPr id="442" name="テキスト ボックス 441"/>
        <xdr:cNvSpPr txBox="1"/>
      </xdr:nvSpPr>
      <xdr:spPr>
        <a:xfrm>
          <a:off x="15290800" y="12557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51.1</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124206</xdr:rowOff>
    </xdr:from>
    <xdr:to>
      <xdr:col>21</xdr:col>
      <xdr:colOff>412750</xdr:colOff>
      <xdr:row>75</xdr:row>
      <xdr:rowOff>54356</xdr:rowOff>
    </xdr:to>
    <xdr:sp macro="" textlink="">
      <xdr:nvSpPr>
        <xdr:cNvPr id="443" name="円/楕円 442"/>
        <xdr:cNvSpPr/>
      </xdr:nvSpPr>
      <xdr:spPr>
        <a:xfrm>
          <a:off x="14732000" y="1281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64533</xdr:rowOff>
    </xdr:from>
    <xdr:ext cx="762000" cy="259045"/>
    <xdr:sp macro="" textlink="">
      <xdr:nvSpPr>
        <xdr:cNvPr id="444" name="テキスト ボックス 443"/>
        <xdr:cNvSpPr txBox="1"/>
      </xdr:nvSpPr>
      <xdr:spPr>
        <a:xfrm>
          <a:off x="14401800" y="12580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67056</xdr:rowOff>
    </xdr:from>
    <xdr:to>
      <xdr:col>20</xdr:col>
      <xdr:colOff>209550</xdr:colOff>
      <xdr:row>74</xdr:row>
      <xdr:rowOff>168656</xdr:rowOff>
    </xdr:to>
    <xdr:sp macro="" textlink="">
      <xdr:nvSpPr>
        <xdr:cNvPr id="445" name="円/楕円 444"/>
        <xdr:cNvSpPr/>
      </xdr:nvSpPr>
      <xdr:spPr>
        <a:xfrm>
          <a:off x="13843000" y="127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7383</xdr:rowOff>
    </xdr:from>
    <xdr:ext cx="762000" cy="259045"/>
    <xdr:sp macro="" textlink="">
      <xdr:nvSpPr>
        <xdr:cNvPr id="446" name="テキスト ボックス 445"/>
        <xdr:cNvSpPr txBox="1"/>
      </xdr:nvSpPr>
      <xdr:spPr>
        <a:xfrm>
          <a:off x="13512800" y="1252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49.6</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9906</xdr:rowOff>
    </xdr:from>
    <xdr:to>
      <xdr:col>19</xdr:col>
      <xdr:colOff>6350</xdr:colOff>
      <xdr:row>75</xdr:row>
      <xdr:rowOff>111506</xdr:rowOff>
    </xdr:to>
    <xdr:sp macro="" textlink="">
      <xdr:nvSpPr>
        <xdr:cNvPr id="447" name="円/楕円 446"/>
        <xdr:cNvSpPr/>
      </xdr:nvSpPr>
      <xdr:spPr>
        <a:xfrm>
          <a:off x="12954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121683</xdr:rowOff>
    </xdr:from>
    <xdr:ext cx="762000" cy="259045"/>
    <xdr:sp macro="" textlink="">
      <xdr:nvSpPr>
        <xdr:cNvPr id="448" name="テキスト ボックス 447"/>
        <xdr:cNvSpPr txBox="1"/>
      </xdr:nvSpPr>
      <xdr:spPr>
        <a:xfrm>
          <a:off x="12623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北海道鶴居村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35535</xdr:rowOff>
    </xdr:from>
    <xdr:to>
      <xdr:col>4</xdr:col>
      <xdr:colOff>1117600</xdr:colOff>
      <xdr:row>20</xdr:row>
      <xdr:rowOff>103795</xdr:rowOff>
    </xdr:to>
    <xdr:cxnSp macro="">
      <xdr:nvCxnSpPr>
        <xdr:cNvPr id="47" name="直線コネクタ 46"/>
        <xdr:cNvCxnSpPr/>
      </xdr:nvCxnSpPr>
      <xdr:spPr bwMode="auto">
        <a:xfrm flipV="1">
          <a:off x="5651500" y="1969110"/>
          <a:ext cx="0" cy="1611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75872</xdr:rowOff>
    </xdr:from>
    <xdr:ext cx="762000" cy="259045"/>
    <xdr:sp macro="" textlink="">
      <xdr:nvSpPr>
        <xdr:cNvPr id="48" name="人口1人当たり決算額の推移最小値テキスト130"/>
        <xdr:cNvSpPr txBox="1"/>
      </xdr:nvSpPr>
      <xdr:spPr>
        <a:xfrm>
          <a:off x="5740400" y="355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109,189</a:t>
          </a:r>
          <a:endParaRPr kumimoji="1" lang="ja-JP" altLang="en-US" sz="1000" b="1">
            <a:latin typeface="ＭＳ Ｐゴシック"/>
          </a:endParaRPr>
        </a:p>
      </xdr:txBody>
    </xdr:sp>
    <xdr:clientData/>
  </xdr:oneCellAnchor>
  <xdr:twoCellAnchor>
    <xdr:from>
      <xdr:col>4</xdr:col>
      <xdr:colOff>1028700</xdr:colOff>
      <xdr:row>20</xdr:row>
      <xdr:rowOff>103795</xdr:rowOff>
    </xdr:from>
    <xdr:to>
      <xdr:col>5</xdr:col>
      <xdr:colOff>73025</xdr:colOff>
      <xdr:row>20</xdr:row>
      <xdr:rowOff>103795</xdr:rowOff>
    </xdr:to>
    <xdr:cxnSp macro="">
      <xdr:nvCxnSpPr>
        <xdr:cNvPr id="49" name="直線コネクタ 48"/>
        <xdr:cNvCxnSpPr/>
      </xdr:nvCxnSpPr>
      <xdr:spPr bwMode="auto">
        <a:xfrm>
          <a:off x="5562600" y="35804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121912</xdr:rowOff>
    </xdr:from>
    <xdr:ext cx="762000" cy="259045"/>
    <xdr:sp macro="" textlink="">
      <xdr:nvSpPr>
        <xdr:cNvPr id="50" name="人口1人当たり決算額の推移最大値テキスト130"/>
        <xdr:cNvSpPr txBox="1"/>
      </xdr:nvSpPr>
      <xdr:spPr>
        <a:xfrm>
          <a:off x="5740400" y="171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602,591</a:t>
          </a:r>
          <a:endParaRPr kumimoji="1" lang="ja-JP" altLang="en-US" sz="1000" b="1">
            <a:latin typeface="ＭＳ Ｐゴシック"/>
          </a:endParaRPr>
        </a:p>
      </xdr:txBody>
    </xdr:sp>
    <xdr:clientData/>
  </xdr:oneCellAnchor>
  <xdr:twoCellAnchor>
    <xdr:from>
      <xdr:col>4</xdr:col>
      <xdr:colOff>1028700</xdr:colOff>
      <xdr:row>11</xdr:row>
      <xdr:rowOff>35535</xdr:rowOff>
    </xdr:from>
    <xdr:to>
      <xdr:col>5</xdr:col>
      <xdr:colOff>73025</xdr:colOff>
      <xdr:row>11</xdr:row>
      <xdr:rowOff>35535</xdr:rowOff>
    </xdr:to>
    <xdr:cxnSp macro="">
      <xdr:nvCxnSpPr>
        <xdr:cNvPr id="51" name="直線コネクタ 50"/>
        <xdr:cNvCxnSpPr/>
      </xdr:nvCxnSpPr>
      <xdr:spPr bwMode="auto">
        <a:xfrm>
          <a:off x="5562600" y="1969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80096</xdr:rowOff>
    </xdr:from>
    <xdr:to>
      <xdr:col>4</xdr:col>
      <xdr:colOff>1117600</xdr:colOff>
      <xdr:row>17</xdr:row>
      <xdr:rowOff>100402</xdr:rowOff>
    </xdr:to>
    <xdr:cxnSp macro="">
      <xdr:nvCxnSpPr>
        <xdr:cNvPr id="52" name="直線コネクタ 51"/>
        <xdr:cNvCxnSpPr/>
      </xdr:nvCxnSpPr>
      <xdr:spPr bwMode="auto">
        <a:xfrm flipV="1">
          <a:off x="5003800" y="3042371"/>
          <a:ext cx="647700" cy="20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170684</xdr:rowOff>
    </xdr:from>
    <xdr:ext cx="762000" cy="259045"/>
    <xdr:sp macro="" textlink="">
      <xdr:nvSpPr>
        <xdr:cNvPr id="53" name="人口1人当たり決算額の推移平均値テキスト130"/>
        <xdr:cNvSpPr txBox="1"/>
      </xdr:nvSpPr>
      <xdr:spPr>
        <a:xfrm>
          <a:off x="5740400" y="3132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27157</xdr:rowOff>
    </xdr:from>
    <xdr:to>
      <xdr:col>5</xdr:col>
      <xdr:colOff>34925</xdr:colOff>
      <xdr:row>18</xdr:row>
      <xdr:rowOff>128756</xdr:rowOff>
    </xdr:to>
    <xdr:sp macro="" textlink="">
      <xdr:nvSpPr>
        <xdr:cNvPr id="54" name="フローチャート : 判断 53"/>
        <xdr:cNvSpPr/>
      </xdr:nvSpPr>
      <xdr:spPr bwMode="auto">
        <a:xfrm>
          <a:off x="5600700" y="3160882"/>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77023</xdr:rowOff>
    </xdr:from>
    <xdr:to>
      <xdr:col>4</xdr:col>
      <xdr:colOff>469900</xdr:colOff>
      <xdr:row>17</xdr:row>
      <xdr:rowOff>100402</xdr:rowOff>
    </xdr:to>
    <xdr:cxnSp macro="">
      <xdr:nvCxnSpPr>
        <xdr:cNvPr id="55" name="直線コネクタ 54"/>
        <xdr:cNvCxnSpPr/>
      </xdr:nvCxnSpPr>
      <xdr:spPr bwMode="auto">
        <a:xfrm>
          <a:off x="4305300" y="3039298"/>
          <a:ext cx="698500" cy="23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36915</xdr:rowOff>
    </xdr:from>
    <xdr:to>
      <xdr:col>4</xdr:col>
      <xdr:colOff>520700</xdr:colOff>
      <xdr:row>18</xdr:row>
      <xdr:rowOff>138515</xdr:rowOff>
    </xdr:to>
    <xdr:sp macro="" textlink="">
      <xdr:nvSpPr>
        <xdr:cNvPr id="56" name="フローチャート : 判断 55"/>
        <xdr:cNvSpPr/>
      </xdr:nvSpPr>
      <xdr:spPr bwMode="auto">
        <a:xfrm>
          <a:off x="4953000" y="3170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123291</xdr:rowOff>
    </xdr:from>
    <xdr:ext cx="736600" cy="259045"/>
    <xdr:sp macro="" textlink="">
      <xdr:nvSpPr>
        <xdr:cNvPr id="57" name="テキスト ボックス 56"/>
        <xdr:cNvSpPr txBox="1"/>
      </xdr:nvSpPr>
      <xdr:spPr>
        <a:xfrm>
          <a:off x="4622800" y="325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77023</xdr:rowOff>
    </xdr:from>
    <xdr:to>
      <xdr:col>3</xdr:col>
      <xdr:colOff>904875</xdr:colOff>
      <xdr:row>17</xdr:row>
      <xdr:rowOff>82496</xdr:rowOff>
    </xdr:to>
    <xdr:cxnSp macro="">
      <xdr:nvCxnSpPr>
        <xdr:cNvPr id="58" name="直線コネクタ 57"/>
        <xdr:cNvCxnSpPr/>
      </xdr:nvCxnSpPr>
      <xdr:spPr bwMode="auto">
        <a:xfrm flipV="1">
          <a:off x="3606800" y="3039298"/>
          <a:ext cx="698500" cy="5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34050</xdr:rowOff>
    </xdr:from>
    <xdr:to>
      <xdr:col>3</xdr:col>
      <xdr:colOff>955675</xdr:colOff>
      <xdr:row>18</xdr:row>
      <xdr:rowOff>135651</xdr:rowOff>
    </xdr:to>
    <xdr:sp macro="" textlink="">
      <xdr:nvSpPr>
        <xdr:cNvPr id="59" name="フローチャート : 判断 58"/>
        <xdr:cNvSpPr/>
      </xdr:nvSpPr>
      <xdr:spPr bwMode="auto">
        <a:xfrm>
          <a:off x="4254500" y="316777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120428</xdr:rowOff>
    </xdr:from>
    <xdr:ext cx="762000" cy="259045"/>
    <xdr:sp macro="" textlink="">
      <xdr:nvSpPr>
        <xdr:cNvPr id="60" name="テキスト ボックス 59"/>
        <xdr:cNvSpPr txBox="1"/>
      </xdr:nvSpPr>
      <xdr:spPr>
        <a:xfrm>
          <a:off x="3924300" y="3254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41495</xdr:rowOff>
    </xdr:from>
    <xdr:to>
      <xdr:col>3</xdr:col>
      <xdr:colOff>206375</xdr:colOff>
      <xdr:row>17</xdr:row>
      <xdr:rowOff>82496</xdr:rowOff>
    </xdr:to>
    <xdr:cxnSp macro="">
      <xdr:nvCxnSpPr>
        <xdr:cNvPr id="61" name="直線コネクタ 60"/>
        <xdr:cNvCxnSpPr/>
      </xdr:nvCxnSpPr>
      <xdr:spPr bwMode="auto">
        <a:xfrm>
          <a:off x="2908300" y="3003770"/>
          <a:ext cx="698500" cy="41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45020</xdr:rowOff>
    </xdr:from>
    <xdr:to>
      <xdr:col>3</xdr:col>
      <xdr:colOff>257175</xdr:colOff>
      <xdr:row>18</xdr:row>
      <xdr:rowOff>146620</xdr:rowOff>
    </xdr:to>
    <xdr:sp macro="" textlink="">
      <xdr:nvSpPr>
        <xdr:cNvPr id="62" name="フローチャート : 判断 61"/>
        <xdr:cNvSpPr/>
      </xdr:nvSpPr>
      <xdr:spPr bwMode="auto">
        <a:xfrm>
          <a:off x="3556000" y="3178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131397</xdr:rowOff>
    </xdr:from>
    <xdr:ext cx="762000" cy="259045"/>
    <xdr:sp macro="" textlink="">
      <xdr:nvSpPr>
        <xdr:cNvPr id="63" name="テキスト ボックス 62"/>
        <xdr:cNvSpPr txBox="1"/>
      </xdr:nvSpPr>
      <xdr:spPr>
        <a:xfrm>
          <a:off x="3225800" y="3265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54768</xdr:rowOff>
    </xdr:from>
    <xdr:to>
      <xdr:col>2</xdr:col>
      <xdr:colOff>692150</xdr:colOff>
      <xdr:row>18</xdr:row>
      <xdr:rowOff>156368</xdr:rowOff>
    </xdr:to>
    <xdr:sp macro="" textlink="">
      <xdr:nvSpPr>
        <xdr:cNvPr id="64" name="フローチャート : 判断 63"/>
        <xdr:cNvSpPr/>
      </xdr:nvSpPr>
      <xdr:spPr bwMode="auto">
        <a:xfrm>
          <a:off x="2857500" y="3188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141145</xdr:rowOff>
    </xdr:from>
    <xdr:ext cx="762000" cy="259045"/>
    <xdr:sp macro="" textlink="">
      <xdr:nvSpPr>
        <xdr:cNvPr id="65" name="テキスト ボックス 64"/>
        <xdr:cNvSpPr txBox="1"/>
      </xdr:nvSpPr>
      <xdr:spPr>
        <a:xfrm>
          <a:off x="2527300" y="327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213,646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29296</xdr:rowOff>
    </xdr:from>
    <xdr:to>
      <xdr:col>5</xdr:col>
      <xdr:colOff>34925</xdr:colOff>
      <xdr:row>17</xdr:row>
      <xdr:rowOff>130896</xdr:rowOff>
    </xdr:to>
    <xdr:sp macro="" textlink="">
      <xdr:nvSpPr>
        <xdr:cNvPr id="71" name="円/楕円 70"/>
        <xdr:cNvSpPr/>
      </xdr:nvSpPr>
      <xdr:spPr bwMode="auto">
        <a:xfrm>
          <a:off x="5600700" y="2991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45823</xdr:rowOff>
    </xdr:from>
    <xdr:ext cx="762000" cy="259045"/>
    <xdr:sp macro="" textlink="">
      <xdr:nvSpPr>
        <xdr:cNvPr id="72" name="人口1人当たり決算額の推移該当値テキスト130"/>
        <xdr:cNvSpPr txBox="1"/>
      </xdr:nvSpPr>
      <xdr:spPr>
        <a:xfrm>
          <a:off x="5740400" y="2836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273,946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49602</xdr:rowOff>
    </xdr:from>
    <xdr:to>
      <xdr:col>4</xdr:col>
      <xdr:colOff>520700</xdr:colOff>
      <xdr:row>17</xdr:row>
      <xdr:rowOff>151202</xdr:rowOff>
    </xdr:to>
    <xdr:sp macro="" textlink="">
      <xdr:nvSpPr>
        <xdr:cNvPr id="73" name="円/楕円 72"/>
        <xdr:cNvSpPr/>
      </xdr:nvSpPr>
      <xdr:spPr bwMode="auto">
        <a:xfrm>
          <a:off x="4953000" y="3011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161379</xdr:rowOff>
    </xdr:from>
    <xdr:ext cx="736600" cy="259045"/>
    <xdr:sp macro="" textlink="">
      <xdr:nvSpPr>
        <xdr:cNvPr id="74" name="テキスト ボックス 73"/>
        <xdr:cNvSpPr txBox="1"/>
      </xdr:nvSpPr>
      <xdr:spPr>
        <a:xfrm>
          <a:off x="4622800" y="2780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267,728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26223</xdr:rowOff>
    </xdr:from>
    <xdr:to>
      <xdr:col>3</xdr:col>
      <xdr:colOff>955675</xdr:colOff>
      <xdr:row>17</xdr:row>
      <xdr:rowOff>127823</xdr:rowOff>
    </xdr:to>
    <xdr:sp macro="" textlink="">
      <xdr:nvSpPr>
        <xdr:cNvPr id="75" name="円/楕円 74"/>
        <xdr:cNvSpPr/>
      </xdr:nvSpPr>
      <xdr:spPr bwMode="auto">
        <a:xfrm>
          <a:off x="4254500" y="2988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138000</xdr:rowOff>
    </xdr:from>
    <xdr:ext cx="762000" cy="259045"/>
    <xdr:sp macro="" textlink="">
      <xdr:nvSpPr>
        <xdr:cNvPr id="76" name="テキスト ボックス 75"/>
        <xdr:cNvSpPr txBox="1"/>
      </xdr:nvSpPr>
      <xdr:spPr>
        <a:xfrm>
          <a:off x="3924300" y="2757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274,887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31696</xdr:rowOff>
    </xdr:from>
    <xdr:to>
      <xdr:col>3</xdr:col>
      <xdr:colOff>257175</xdr:colOff>
      <xdr:row>17</xdr:row>
      <xdr:rowOff>133296</xdr:rowOff>
    </xdr:to>
    <xdr:sp macro="" textlink="">
      <xdr:nvSpPr>
        <xdr:cNvPr id="77" name="円/楕円 76"/>
        <xdr:cNvSpPr/>
      </xdr:nvSpPr>
      <xdr:spPr bwMode="auto">
        <a:xfrm>
          <a:off x="3556000" y="2993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143473</xdr:rowOff>
    </xdr:from>
    <xdr:ext cx="762000" cy="259045"/>
    <xdr:sp macro="" textlink="">
      <xdr:nvSpPr>
        <xdr:cNvPr id="78" name="テキスト ボックス 77"/>
        <xdr:cNvSpPr txBox="1"/>
      </xdr:nvSpPr>
      <xdr:spPr>
        <a:xfrm>
          <a:off x="3225800" y="2762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273,211</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162145</xdr:rowOff>
    </xdr:from>
    <xdr:to>
      <xdr:col>2</xdr:col>
      <xdr:colOff>692150</xdr:colOff>
      <xdr:row>17</xdr:row>
      <xdr:rowOff>92295</xdr:rowOff>
    </xdr:to>
    <xdr:sp macro="" textlink="">
      <xdr:nvSpPr>
        <xdr:cNvPr id="79" name="円/楕円 78"/>
        <xdr:cNvSpPr/>
      </xdr:nvSpPr>
      <xdr:spPr bwMode="auto">
        <a:xfrm>
          <a:off x="2857500" y="2952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102472</xdr:rowOff>
    </xdr:from>
    <xdr:ext cx="762000" cy="259045"/>
    <xdr:sp macro="" textlink="">
      <xdr:nvSpPr>
        <xdr:cNvPr id="80" name="テキスト ボックス 79"/>
        <xdr:cNvSpPr txBox="1"/>
      </xdr:nvSpPr>
      <xdr:spPr>
        <a:xfrm>
          <a:off x="2527300" y="272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285,766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6" name="直線コネクタ 95"/>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7" name="テキスト ボックス 96"/>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0" name="直線コネクタ 99"/>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1" name="テキスト ボックス 100"/>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79491</xdr:rowOff>
    </xdr:from>
    <xdr:to>
      <xdr:col>4</xdr:col>
      <xdr:colOff>1117600</xdr:colOff>
      <xdr:row>38</xdr:row>
      <xdr:rowOff>24170</xdr:rowOff>
    </xdr:to>
    <xdr:cxnSp macro="">
      <xdr:nvCxnSpPr>
        <xdr:cNvPr id="105" name="直線コネクタ 104"/>
        <xdr:cNvCxnSpPr/>
      </xdr:nvCxnSpPr>
      <xdr:spPr bwMode="auto">
        <a:xfrm flipV="1">
          <a:off x="5651500" y="6346941"/>
          <a:ext cx="0" cy="11448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339147</xdr:rowOff>
    </xdr:from>
    <xdr:ext cx="762000" cy="259045"/>
    <xdr:sp macro="" textlink="">
      <xdr:nvSpPr>
        <xdr:cNvPr id="106" name="人口1人当たり決算額の推移最小値テキスト445"/>
        <xdr:cNvSpPr txBox="1"/>
      </xdr:nvSpPr>
      <xdr:spPr>
        <a:xfrm>
          <a:off x="5740400" y="74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-22,007</a:t>
          </a:r>
          <a:endParaRPr kumimoji="1" lang="ja-JP" altLang="en-US" sz="1000" b="1">
            <a:latin typeface="ＭＳ Ｐゴシック"/>
          </a:endParaRPr>
        </a:p>
      </xdr:txBody>
    </xdr:sp>
    <xdr:clientData/>
  </xdr:oneCellAnchor>
  <xdr:twoCellAnchor>
    <xdr:from>
      <xdr:col>4</xdr:col>
      <xdr:colOff>1028700</xdr:colOff>
      <xdr:row>38</xdr:row>
      <xdr:rowOff>24170</xdr:rowOff>
    </xdr:from>
    <xdr:to>
      <xdr:col>5</xdr:col>
      <xdr:colOff>73025</xdr:colOff>
      <xdr:row>38</xdr:row>
      <xdr:rowOff>24170</xdr:rowOff>
    </xdr:to>
    <xdr:cxnSp macro="">
      <xdr:nvCxnSpPr>
        <xdr:cNvPr id="107" name="直線コネクタ 106"/>
        <xdr:cNvCxnSpPr/>
      </xdr:nvCxnSpPr>
      <xdr:spPr bwMode="auto">
        <a:xfrm>
          <a:off x="5562600" y="7491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165868</xdr:rowOff>
    </xdr:from>
    <xdr:ext cx="762000" cy="259045"/>
    <xdr:sp macro="" textlink="">
      <xdr:nvSpPr>
        <xdr:cNvPr id="108" name="人口1人当たり決算額の推移最大値テキスト445"/>
        <xdr:cNvSpPr txBox="1"/>
      </xdr:nvSpPr>
      <xdr:spPr>
        <a:xfrm>
          <a:off x="5740400" y="609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178,313</a:t>
          </a:r>
          <a:endParaRPr kumimoji="1" lang="ja-JP" altLang="en-US" sz="1000" b="1">
            <a:latin typeface="ＭＳ Ｐゴシック"/>
          </a:endParaRPr>
        </a:p>
      </xdr:txBody>
    </xdr:sp>
    <xdr:clientData/>
  </xdr:oneCellAnchor>
  <xdr:twoCellAnchor>
    <xdr:from>
      <xdr:col>4</xdr:col>
      <xdr:colOff>1028700</xdr:colOff>
      <xdr:row>34</xdr:row>
      <xdr:rowOff>79491</xdr:rowOff>
    </xdr:from>
    <xdr:to>
      <xdr:col>5</xdr:col>
      <xdr:colOff>73025</xdr:colOff>
      <xdr:row>34</xdr:row>
      <xdr:rowOff>79491</xdr:rowOff>
    </xdr:to>
    <xdr:cxnSp macro="">
      <xdr:nvCxnSpPr>
        <xdr:cNvPr id="109" name="直線コネクタ 108"/>
        <xdr:cNvCxnSpPr/>
      </xdr:nvCxnSpPr>
      <xdr:spPr bwMode="auto">
        <a:xfrm>
          <a:off x="5562600" y="6346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9540</xdr:rowOff>
    </xdr:from>
    <xdr:to>
      <xdr:col>4</xdr:col>
      <xdr:colOff>1117600</xdr:colOff>
      <xdr:row>36</xdr:row>
      <xdr:rowOff>29422</xdr:rowOff>
    </xdr:to>
    <xdr:cxnSp macro="">
      <xdr:nvCxnSpPr>
        <xdr:cNvPr id="110" name="直線コネクタ 109"/>
        <xdr:cNvCxnSpPr/>
      </xdr:nvCxnSpPr>
      <xdr:spPr bwMode="auto">
        <a:xfrm flipV="1">
          <a:off x="5003800" y="6962790"/>
          <a:ext cx="647700" cy="19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44780</xdr:rowOff>
    </xdr:from>
    <xdr:ext cx="762000" cy="259045"/>
    <xdr:sp macro="" textlink="">
      <xdr:nvSpPr>
        <xdr:cNvPr id="111" name="人口1人当たり決算額の推移平均値テキスト445"/>
        <xdr:cNvSpPr txBox="1"/>
      </xdr:nvSpPr>
      <xdr:spPr>
        <a:xfrm>
          <a:off x="5740400" y="6998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72703</xdr:rowOff>
    </xdr:from>
    <xdr:to>
      <xdr:col>5</xdr:col>
      <xdr:colOff>34925</xdr:colOff>
      <xdr:row>37</xdr:row>
      <xdr:rowOff>2853</xdr:rowOff>
    </xdr:to>
    <xdr:sp macro="" textlink="">
      <xdr:nvSpPr>
        <xdr:cNvPr id="112" name="フローチャート : 判断 111"/>
        <xdr:cNvSpPr/>
      </xdr:nvSpPr>
      <xdr:spPr bwMode="auto">
        <a:xfrm>
          <a:off x="5600700" y="7025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23473</xdr:rowOff>
    </xdr:from>
    <xdr:to>
      <xdr:col>4</xdr:col>
      <xdr:colOff>469900</xdr:colOff>
      <xdr:row>36</xdr:row>
      <xdr:rowOff>29422</xdr:rowOff>
    </xdr:to>
    <xdr:cxnSp macro="">
      <xdr:nvCxnSpPr>
        <xdr:cNvPr id="113" name="直線コネクタ 112"/>
        <xdr:cNvCxnSpPr/>
      </xdr:nvCxnSpPr>
      <xdr:spPr bwMode="auto">
        <a:xfrm>
          <a:off x="4305300" y="6976723"/>
          <a:ext cx="698500" cy="5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60072</xdr:rowOff>
    </xdr:from>
    <xdr:to>
      <xdr:col>4</xdr:col>
      <xdr:colOff>520700</xdr:colOff>
      <xdr:row>36</xdr:row>
      <xdr:rowOff>161672</xdr:rowOff>
    </xdr:to>
    <xdr:sp macro="" textlink="">
      <xdr:nvSpPr>
        <xdr:cNvPr id="114" name="フローチャート : 判断 113"/>
        <xdr:cNvSpPr/>
      </xdr:nvSpPr>
      <xdr:spPr bwMode="auto">
        <a:xfrm>
          <a:off x="4953000" y="7013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146449</xdr:rowOff>
    </xdr:from>
    <xdr:ext cx="736600" cy="259045"/>
    <xdr:sp macro="" textlink="">
      <xdr:nvSpPr>
        <xdr:cNvPr id="115" name="テキスト ボックス 114"/>
        <xdr:cNvSpPr txBox="1"/>
      </xdr:nvSpPr>
      <xdr:spPr>
        <a:xfrm>
          <a:off x="4622800" y="7099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43630</xdr:rowOff>
    </xdr:from>
    <xdr:to>
      <xdr:col>3</xdr:col>
      <xdr:colOff>904875</xdr:colOff>
      <xdr:row>36</xdr:row>
      <xdr:rowOff>23473</xdr:rowOff>
    </xdr:to>
    <xdr:cxnSp macro="">
      <xdr:nvCxnSpPr>
        <xdr:cNvPr id="116" name="直線コネクタ 115"/>
        <xdr:cNvCxnSpPr/>
      </xdr:nvCxnSpPr>
      <xdr:spPr bwMode="auto">
        <a:xfrm>
          <a:off x="3606800" y="6653980"/>
          <a:ext cx="698500" cy="322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23537</xdr:rowOff>
    </xdr:from>
    <xdr:to>
      <xdr:col>3</xdr:col>
      <xdr:colOff>955675</xdr:colOff>
      <xdr:row>36</xdr:row>
      <xdr:rowOff>125137</xdr:rowOff>
    </xdr:to>
    <xdr:sp macro="" textlink="">
      <xdr:nvSpPr>
        <xdr:cNvPr id="117" name="フローチャート : 判断 116"/>
        <xdr:cNvSpPr/>
      </xdr:nvSpPr>
      <xdr:spPr bwMode="auto">
        <a:xfrm>
          <a:off x="4254500" y="6976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109914</xdr:rowOff>
    </xdr:from>
    <xdr:ext cx="762000" cy="259045"/>
    <xdr:sp macro="" textlink="">
      <xdr:nvSpPr>
        <xdr:cNvPr id="118" name="テキスト ボックス 117"/>
        <xdr:cNvSpPr txBox="1"/>
      </xdr:nvSpPr>
      <xdr:spPr>
        <a:xfrm>
          <a:off x="3924300" y="706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26262</xdr:rowOff>
    </xdr:from>
    <xdr:to>
      <xdr:col>3</xdr:col>
      <xdr:colOff>206375</xdr:colOff>
      <xdr:row>35</xdr:row>
      <xdr:rowOff>43630</xdr:rowOff>
    </xdr:to>
    <xdr:cxnSp macro="">
      <xdr:nvCxnSpPr>
        <xdr:cNvPr id="119" name="直線コネクタ 118"/>
        <xdr:cNvCxnSpPr/>
      </xdr:nvCxnSpPr>
      <xdr:spPr bwMode="auto">
        <a:xfrm>
          <a:off x="2908300" y="6636612"/>
          <a:ext cx="698500" cy="17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333455</xdr:rowOff>
    </xdr:from>
    <xdr:to>
      <xdr:col>3</xdr:col>
      <xdr:colOff>257175</xdr:colOff>
      <xdr:row>36</xdr:row>
      <xdr:rowOff>92155</xdr:rowOff>
    </xdr:to>
    <xdr:sp macro="" textlink="">
      <xdr:nvSpPr>
        <xdr:cNvPr id="120" name="フローチャート : 判断 119"/>
        <xdr:cNvSpPr/>
      </xdr:nvSpPr>
      <xdr:spPr bwMode="auto">
        <a:xfrm>
          <a:off x="3556000" y="69438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76932</xdr:rowOff>
    </xdr:from>
    <xdr:ext cx="762000" cy="259045"/>
    <xdr:sp macro="" textlink="">
      <xdr:nvSpPr>
        <xdr:cNvPr id="121" name="テキスト ボックス 120"/>
        <xdr:cNvSpPr txBox="1"/>
      </xdr:nvSpPr>
      <xdr:spPr>
        <a:xfrm>
          <a:off x="3225800" y="703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300234</xdr:rowOff>
    </xdr:from>
    <xdr:to>
      <xdr:col>2</xdr:col>
      <xdr:colOff>692150</xdr:colOff>
      <xdr:row>36</xdr:row>
      <xdr:rowOff>58934</xdr:rowOff>
    </xdr:to>
    <xdr:sp macro="" textlink="">
      <xdr:nvSpPr>
        <xdr:cNvPr id="122" name="フローチャート : 判断 121"/>
        <xdr:cNvSpPr/>
      </xdr:nvSpPr>
      <xdr:spPr bwMode="auto">
        <a:xfrm>
          <a:off x="2857500" y="6910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43711</xdr:rowOff>
    </xdr:from>
    <xdr:ext cx="762000" cy="259045"/>
    <xdr:sp macro="" textlink="">
      <xdr:nvSpPr>
        <xdr:cNvPr id="123" name="テキスト ボックス 122"/>
        <xdr:cNvSpPr txBox="1"/>
      </xdr:nvSpPr>
      <xdr:spPr>
        <a:xfrm>
          <a:off x="2527300" y="699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70,799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301640</xdr:rowOff>
    </xdr:from>
    <xdr:to>
      <xdr:col>5</xdr:col>
      <xdr:colOff>34925</xdr:colOff>
      <xdr:row>36</xdr:row>
      <xdr:rowOff>60340</xdr:rowOff>
    </xdr:to>
    <xdr:sp macro="" textlink="">
      <xdr:nvSpPr>
        <xdr:cNvPr id="129" name="円/楕円 128"/>
        <xdr:cNvSpPr/>
      </xdr:nvSpPr>
      <xdr:spPr bwMode="auto">
        <a:xfrm>
          <a:off x="5600700" y="6911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146717</xdr:rowOff>
    </xdr:from>
    <xdr:ext cx="762000" cy="259045"/>
    <xdr:sp macro="" textlink="">
      <xdr:nvSpPr>
        <xdr:cNvPr id="130" name="人口1人当たり決算額の推移該当値テキスト445"/>
        <xdr:cNvSpPr txBox="1"/>
      </xdr:nvSpPr>
      <xdr:spPr>
        <a:xfrm>
          <a:off x="5740400" y="675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70,553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321522</xdr:rowOff>
    </xdr:from>
    <xdr:to>
      <xdr:col>4</xdr:col>
      <xdr:colOff>520700</xdr:colOff>
      <xdr:row>36</xdr:row>
      <xdr:rowOff>80222</xdr:rowOff>
    </xdr:to>
    <xdr:sp macro="" textlink="">
      <xdr:nvSpPr>
        <xdr:cNvPr id="131" name="円/楕円 130"/>
        <xdr:cNvSpPr/>
      </xdr:nvSpPr>
      <xdr:spPr bwMode="auto">
        <a:xfrm>
          <a:off x="4953000" y="6931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90399</xdr:rowOff>
    </xdr:from>
    <xdr:ext cx="736600" cy="259045"/>
    <xdr:sp macro="" textlink="">
      <xdr:nvSpPr>
        <xdr:cNvPr id="132" name="テキスト ボックス 131"/>
        <xdr:cNvSpPr txBox="1"/>
      </xdr:nvSpPr>
      <xdr:spPr>
        <a:xfrm>
          <a:off x="4622800" y="6700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67,074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315573</xdr:rowOff>
    </xdr:from>
    <xdr:to>
      <xdr:col>3</xdr:col>
      <xdr:colOff>955675</xdr:colOff>
      <xdr:row>36</xdr:row>
      <xdr:rowOff>74273</xdr:rowOff>
    </xdr:to>
    <xdr:sp macro="" textlink="">
      <xdr:nvSpPr>
        <xdr:cNvPr id="133" name="円/楕円 132"/>
        <xdr:cNvSpPr/>
      </xdr:nvSpPr>
      <xdr:spPr bwMode="auto">
        <a:xfrm>
          <a:off x="4254500" y="6925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84450</xdr:rowOff>
    </xdr:from>
    <xdr:ext cx="762000" cy="259045"/>
    <xdr:sp macro="" textlink="">
      <xdr:nvSpPr>
        <xdr:cNvPr id="134" name="テキスト ボックス 133"/>
        <xdr:cNvSpPr txBox="1"/>
      </xdr:nvSpPr>
      <xdr:spPr>
        <a:xfrm>
          <a:off x="3924300" y="6694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68,115</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335730</xdr:rowOff>
    </xdr:from>
    <xdr:to>
      <xdr:col>3</xdr:col>
      <xdr:colOff>257175</xdr:colOff>
      <xdr:row>35</xdr:row>
      <xdr:rowOff>94430</xdr:rowOff>
    </xdr:to>
    <xdr:sp macro="" textlink="">
      <xdr:nvSpPr>
        <xdr:cNvPr id="135" name="円/楕円 134"/>
        <xdr:cNvSpPr/>
      </xdr:nvSpPr>
      <xdr:spPr bwMode="auto">
        <a:xfrm>
          <a:off x="3556000" y="6603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104607</xdr:rowOff>
    </xdr:from>
    <xdr:ext cx="762000" cy="259045"/>
    <xdr:sp macro="" textlink="">
      <xdr:nvSpPr>
        <xdr:cNvPr id="136" name="テキスト ボックス 135"/>
        <xdr:cNvSpPr txBox="1"/>
      </xdr:nvSpPr>
      <xdr:spPr>
        <a:xfrm>
          <a:off x="3225800" y="637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124,588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318362</xdr:rowOff>
    </xdr:from>
    <xdr:to>
      <xdr:col>2</xdr:col>
      <xdr:colOff>692150</xdr:colOff>
      <xdr:row>35</xdr:row>
      <xdr:rowOff>77062</xdr:rowOff>
    </xdr:to>
    <xdr:sp macro="" textlink="">
      <xdr:nvSpPr>
        <xdr:cNvPr id="137" name="円/楕円 136"/>
        <xdr:cNvSpPr/>
      </xdr:nvSpPr>
      <xdr:spPr bwMode="auto">
        <a:xfrm>
          <a:off x="2857500" y="6585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87239</xdr:rowOff>
    </xdr:from>
    <xdr:ext cx="762000" cy="259045"/>
    <xdr:sp macro="" textlink="">
      <xdr:nvSpPr>
        <xdr:cNvPr id="138" name="テキスト ボックス 137"/>
        <xdr:cNvSpPr txBox="1"/>
      </xdr:nvSpPr>
      <xdr:spPr>
        <a:xfrm>
          <a:off x="2527300" y="635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127,627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北海道鶴居村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財政調整基金残高の比率の</a:t>
          </a:r>
          <a:r>
            <a:rPr lang="ja-JP" altLang="en-US" sz="1300" b="0" i="0" baseline="0">
              <a:solidFill>
                <a:schemeClr val="dk1"/>
              </a:solidFill>
              <a:effectLst/>
              <a:latin typeface="+mn-lt"/>
              <a:ea typeface="+mn-ea"/>
              <a:cs typeface="+mn-cs"/>
            </a:rPr>
            <a:t>上昇</a:t>
          </a:r>
          <a:r>
            <a:rPr lang="ja-JP" altLang="ja-JP" sz="1300" b="0" i="0" baseline="0">
              <a:solidFill>
                <a:schemeClr val="dk1"/>
              </a:solidFill>
              <a:effectLst/>
              <a:latin typeface="+mn-lt"/>
              <a:ea typeface="+mn-ea"/>
              <a:cs typeface="+mn-cs"/>
            </a:rPr>
            <a:t>は、基準財政需要額の</a:t>
          </a:r>
          <a:r>
            <a:rPr lang="ja-JP" altLang="en-US" sz="1300" b="0" i="0" baseline="0">
              <a:solidFill>
                <a:schemeClr val="dk1"/>
              </a:solidFill>
              <a:effectLst/>
              <a:latin typeface="+mn-lt"/>
              <a:ea typeface="+mn-ea"/>
              <a:cs typeface="+mn-cs"/>
            </a:rPr>
            <a:t>減額</a:t>
          </a:r>
          <a:r>
            <a:rPr lang="ja-JP" altLang="ja-JP" sz="1300" b="0" i="0" baseline="0">
              <a:solidFill>
                <a:schemeClr val="dk1"/>
              </a:solidFill>
              <a:effectLst/>
              <a:latin typeface="+mn-lt"/>
              <a:ea typeface="+mn-ea"/>
              <a:cs typeface="+mn-cs"/>
            </a:rPr>
            <a:t>に伴い標準財政規模が</a:t>
          </a:r>
          <a:r>
            <a:rPr lang="ja-JP" altLang="en-US" sz="1300" b="0" i="0" baseline="0">
              <a:solidFill>
                <a:schemeClr val="dk1"/>
              </a:solidFill>
              <a:effectLst/>
              <a:latin typeface="+mn-lt"/>
              <a:ea typeface="+mn-ea"/>
              <a:cs typeface="+mn-cs"/>
            </a:rPr>
            <a:t>減少した</a:t>
          </a:r>
          <a:r>
            <a:rPr lang="ja-JP" altLang="en-US" sz="1400" b="0" i="0" baseline="0">
              <a:solidFill>
                <a:schemeClr val="dk1"/>
              </a:solidFill>
              <a:effectLst/>
              <a:latin typeface="+mn-lt"/>
              <a:ea typeface="+mn-ea"/>
              <a:cs typeface="+mn-cs"/>
            </a:rPr>
            <a:t>ことと、</a:t>
          </a:r>
          <a:r>
            <a:rPr lang="ja-JP" altLang="ja-JP" sz="1400" b="0" i="0" baseline="0">
              <a:solidFill>
                <a:schemeClr val="dk1"/>
              </a:solidFill>
              <a:effectLst/>
              <a:latin typeface="+mn-lt"/>
              <a:ea typeface="+mn-ea"/>
              <a:cs typeface="+mn-cs"/>
            </a:rPr>
            <a:t>決算余剰額</a:t>
          </a:r>
          <a:r>
            <a:rPr lang="ja-JP" altLang="en-US" sz="1400" b="0" i="0" baseline="0">
              <a:solidFill>
                <a:schemeClr val="dk1"/>
              </a:solidFill>
              <a:effectLst/>
              <a:latin typeface="+mn-lt"/>
              <a:ea typeface="+mn-ea"/>
              <a:cs typeface="+mn-cs"/>
            </a:rPr>
            <a:t>を積立てたことによる</a:t>
          </a:r>
          <a:r>
            <a:rPr lang="ja-JP" altLang="ja-JP" sz="1400" b="0" i="0" baseline="0">
              <a:solidFill>
                <a:schemeClr val="dk1"/>
              </a:solidFill>
              <a:effectLst/>
              <a:latin typeface="+mn-lt"/>
              <a:ea typeface="+mn-ea"/>
              <a:cs typeface="+mn-cs"/>
            </a:rPr>
            <a:t>。</a:t>
          </a:r>
          <a:r>
            <a:rPr lang="ja-JP" altLang="en-US" sz="1400" b="0" i="0" baseline="0">
              <a:solidFill>
                <a:schemeClr val="dk1"/>
              </a:solidFill>
              <a:effectLst/>
              <a:latin typeface="+mn-lt"/>
              <a:ea typeface="+mn-ea"/>
              <a:cs typeface="+mn-cs"/>
            </a:rPr>
            <a:t>実質</a:t>
          </a:r>
          <a:r>
            <a:rPr lang="ja-JP" altLang="en-US" sz="1300" b="0" i="0" baseline="0">
              <a:solidFill>
                <a:schemeClr val="dk1"/>
              </a:solidFill>
              <a:effectLst/>
              <a:latin typeface="+mn-lt"/>
              <a:ea typeface="+mn-ea"/>
              <a:cs typeface="+mn-cs"/>
            </a:rPr>
            <a:t>収支額及び実質単年度収支</a:t>
          </a:r>
          <a:r>
            <a:rPr lang="ja-JP" altLang="ja-JP" sz="1300" b="0" i="0" baseline="0">
              <a:solidFill>
                <a:schemeClr val="dk1"/>
              </a:solidFill>
              <a:effectLst/>
              <a:latin typeface="+mn-lt"/>
              <a:ea typeface="+mn-ea"/>
              <a:cs typeface="+mn-cs"/>
            </a:rPr>
            <a:t>比率の</a:t>
          </a:r>
          <a:r>
            <a:rPr lang="ja-JP" altLang="en-US" sz="1300" b="0" i="0" baseline="0">
              <a:solidFill>
                <a:schemeClr val="dk1"/>
              </a:solidFill>
              <a:effectLst/>
              <a:latin typeface="+mn-lt"/>
              <a:ea typeface="+mn-ea"/>
              <a:cs typeface="+mn-cs"/>
            </a:rPr>
            <a:t>上昇</a:t>
          </a:r>
          <a:r>
            <a:rPr lang="ja-JP" altLang="ja-JP" sz="1300" b="0" i="0" baseline="0">
              <a:solidFill>
                <a:schemeClr val="dk1"/>
              </a:solidFill>
              <a:effectLst/>
              <a:latin typeface="+mn-lt"/>
              <a:ea typeface="+mn-ea"/>
              <a:cs typeface="+mn-cs"/>
            </a:rPr>
            <a:t>は</a:t>
          </a:r>
          <a:r>
            <a:rPr lang="ja-JP" altLang="en-US" sz="1300" b="0" i="0" baseline="0">
              <a:solidFill>
                <a:schemeClr val="dk1"/>
              </a:solidFill>
              <a:effectLst/>
              <a:latin typeface="+mn-lt"/>
              <a:ea typeface="+mn-ea"/>
              <a:cs typeface="+mn-cs"/>
            </a:rPr>
            <a:t>、繰越明許で施工した鶴居小学校校舎改築事業に係る不用額の影響等による。</a:t>
          </a:r>
          <a:r>
            <a:rPr lang="ja-JP" altLang="ja-JP" sz="1300" b="0" i="0" baseline="0">
              <a:solidFill>
                <a:schemeClr val="dk1"/>
              </a:solidFill>
              <a:effectLst/>
              <a:latin typeface="+mn-lt"/>
              <a:ea typeface="+mn-ea"/>
              <a:cs typeface="+mn-cs"/>
            </a:rPr>
            <a:t>今後も基金の大きな取り崩しは計画しておらず、健全な財政運営の原資として適正な運用に努める。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北海道鶴居村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全会計で黒字決算であり連結実質赤字比率は発生</a:t>
          </a:r>
          <a:r>
            <a:rPr lang="ja-JP" altLang="en-US" sz="1300" b="0" i="0" baseline="0">
              <a:solidFill>
                <a:schemeClr val="dk1"/>
              </a:solidFill>
              <a:effectLst/>
              <a:latin typeface="+mn-lt"/>
              <a:ea typeface="+mn-ea"/>
              <a:cs typeface="+mn-cs"/>
            </a:rPr>
            <a:t>しておらず、</a:t>
          </a:r>
          <a:r>
            <a:rPr lang="ja-JP" altLang="ja-JP" sz="1300" b="0" i="0" baseline="0">
              <a:solidFill>
                <a:schemeClr val="dk1"/>
              </a:solidFill>
              <a:effectLst/>
              <a:latin typeface="+mn-lt"/>
              <a:ea typeface="+mn-ea"/>
              <a:cs typeface="+mn-cs"/>
            </a:rPr>
            <a:t>黒字額の比率</a:t>
          </a:r>
          <a:r>
            <a:rPr lang="ja-JP" altLang="en-US" sz="1300" b="0" i="0" baseline="0">
              <a:solidFill>
                <a:schemeClr val="dk1"/>
              </a:solidFill>
              <a:effectLst/>
              <a:latin typeface="+mn-lt"/>
              <a:ea typeface="+mn-ea"/>
              <a:cs typeface="+mn-cs"/>
            </a:rPr>
            <a:t>上昇</a:t>
          </a:r>
          <a:r>
            <a:rPr lang="ja-JP" altLang="ja-JP" sz="1300" b="0" i="0" baseline="0">
              <a:solidFill>
                <a:schemeClr val="dk1"/>
              </a:solidFill>
              <a:effectLst/>
              <a:latin typeface="+mn-lt"/>
              <a:ea typeface="+mn-ea"/>
              <a:cs typeface="+mn-cs"/>
            </a:rPr>
            <a:t>は標準財政規模が</a:t>
          </a:r>
          <a:r>
            <a:rPr lang="ja-JP" altLang="en-US" sz="1300" b="0" i="0" baseline="0">
              <a:solidFill>
                <a:schemeClr val="dk1"/>
              </a:solidFill>
              <a:effectLst/>
              <a:latin typeface="+mn-lt"/>
              <a:ea typeface="+mn-ea"/>
              <a:cs typeface="+mn-cs"/>
            </a:rPr>
            <a:t>減少</a:t>
          </a:r>
          <a:r>
            <a:rPr lang="ja-JP" altLang="ja-JP" sz="1300" b="0" i="0" baseline="0">
              <a:solidFill>
                <a:schemeClr val="dk1"/>
              </a:solidFill>
              <a:effectLst/>
              <a:latin typeface="+mn-lt"/>
              <a:ea typeface="+mn-ea"/>
              <a:cs typeface="+mn-cs"/>
            </a:rPr>
            <a:t>したこと</a:t>
          </a:r>
          <a:r>
            <a:rPr lang="ja-JP" altLang="en-US" sz="1300" b="0" i="0" baseline="0">
              <a:solidFill>
                <a:schemeClr val="dk1"/>
              </a:solidFill>
              <a:effectLst/>
              <a:latin typeface="+mn-lt"/>
              <a:ea typeface="+mn-ea"/>
              <a:cs typeface="+mn-cs"/>
            </a:rPr>
            <a:t>と、一般会計の</a:t>
          </a:r>
          <a:r>
            <a:rPr lang="ja-JP" altLang="ja-JP" sz="1400" b="0" i="0" baseline="0">
              <a:solidFill>
                <a:schemeClr val="dk1"/>
              </a:solidFill>
              <a:effectLst/>
              <a:latin typeface="+mn-lt"/>
              <a:ea typeface="+mn-ea"/>
              <a:cs typeface="+mn-cs"/>
            </a:rPr>
            <a:t>繰越明許で施工した鶴居小学校校舎改築事業に係る不用額の影響</a:t>
          </a:r>
          <a:r>
            <a:rPr lang="ja-JP" altLang="en-US" sz="1400" b="0" i="0" baseline="0">
              <a:solidFill>
                <a:schemeClr val="dk1"/>
              </a:solidFill>
              <a:effectLst/>
              <a:latin typeface="+mn-lt"/>
              <a:ea typeface="+mn-ea"/>
              <a:cs typeface="+mn-cs"/>
            </a:rPr>
            <a:t>、国民健康保険特別会計で医療給付見込額の減少による実質収支額の増加</a:t>
          </a:r>
          <a:r>
            <a:rPr lang="ja-JP" altLang="ja-JP" sz="1400" b="0" i="0" baseline="0">
              <a:solidFill>
                <a:schemeClr val="dk1"/>
              </a:solidFill>
              <a:effectLst/>
              <a:latin typeface="+mn-lt"/>
              <a:ea typeface="+mn-ea"/>
              <a:cs typeface="+mn-cs"/>
            </a:rPr>
            <a:t>等</a:t>
          </a:r>
          <a:r>
            <a:rPr lang="ja-JP" altLang="en-US" sz="1400" b="0" i="0" baseline="0">
              <a:solidFill>
                <a:schemeClr val="dk1"/>
              </a:solidFill>
              <a:effectLst/>
              <a:latin typeface="+mn-lt"/>
              <a:ea typeface="+mn-ea"/>
              <a:cs typeface="+mn-cs"/>
            </a:rPr>
            <a:t>が主な要因である</a:t>
          </a:r>
          <a:r>
            <a:rPr lang="ja-JP" altLang="ja-JP" sz="1400" b="0" i="0" baseline="0">
              <a:solidFill>
                <a:schemeClr val="dk1"/>
              </a:solidFill>
              <a:effectLst/>
              <a:latin typeface="+mn-lt"/>
              <a:ea typeface="+mn-ea"/>
              <a:cs typeface="+mn-cs"/>
            </a:rPr>
            <a:t>。今後、一般会計は基金等の保有残高により安定した財政運営を堅持できるが、特別会計では一般会計からの繰出金によって収支の均衡を保っている運営状況にあることから、制度内容の見直しや業務の効率化等によって経営の健全化を図る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北海道鶴居村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chemeClr val="dk1"/>
              </a:solidFill>
              <a:effectLst/>
              <a:latin typeface="+mn-lt"/>
              <a:ea typeface="+mn-ea"/>
              <a:cs typeface="+mn-cs"/>
            </a:rPr>
            <a:t>Ｈ２３</a:t>
          </a:r>
          <a:r>
            <a:rPr lang="ja-JP" altLang="ja-JP" sz="1400" b="0" i="0" baseline="0">
              <a:solidFill>
                <a:schemeClr val="dk1"/>
              </a:solidFill>
              <a:effectLst/>
              <a:latin typeface="+mn-lt"/>
              <a:ea typeface="+mn-ea"/>
              <a:cs typeface="+mn-cs"/>
            </a:rPr>
            <a:t>の実質公債費比率の分子の減少と算入公債費等の増加は、事業費補正により基準財政需要額に算入された公債費の数値を修正したことによる。今後は、大型事業の情報通信基盤整備事業と鶴居小学校建設事業に係る起債の借入により、平成</a:t>
          </a:r>
          <a:r>
            <a:rPr lang="ja-JP" altLang="en-US" sz="1400" b="0" i="0" baseline="0">
              <a:solidFill>
                <a:schemeClr val="dk1"/>
              </a:solidFill>
              <a:effectLst/>
              <a:latin typeface="+mn-lt"/>
              <a:ea typeface="+mn-ea"/>
              <a:cs typeface="+mn-cs"/>
            </a:rPr>
            <a:t>２８</a:t>
          </a:r>
          <a:r>
            <a:rPr lang="ja-JP" altLang="ja-JP" sz="1400" b="0" i="0" baseline="0">
              <a:solidFill>
                <a:schemeClr val="dk1"/>
              </a:solidFill>
              <a:effectLst/>
              <a:latin typeface="+mn-lt"/>
              <a:ea typeface="+mn-ea"/>
              <a:cs typeface="+mn-cs"/>
            </a:rPr>
            <a:t>年度をピークとして実質公債費比率の増加を見込んでいる。起債の償還年限と据置期間の調整により公債費の単年度支出額を平準化しているが、総合計画に基づいた投資的事業の実施と地方債の計画的な発行等を行い、健全な財政運営と公債費の抑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北海道鶴居村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mn-lt"/>
              <a:ea typeface="+mn-ea"/>
              <a:cs typeface="+mn-cs"/>
            </a:rPr>
            <a:t>将来負担額よりも充当可能基金残高等が上回っているため、将来負担比率は発生していない。基金等残高は財産運用収入や決算余剰金の積立等によって年々増加しており、今後も大きな取り崩しを予定していないことと、別に充当可能財源等に算入していない備荒資金も保有していることから、</a:t>
          </a:r>
          <a:r>
            <a:rPr lang="ja-JP" altLang="en-US" sz="1400" b="0" i="0" baseline="0">
              <a:solidFill>
                <a:schemeClr val="dk1"/>
              </a:solidFill>
              <a:effectLst/>
              <a:latin typeface="+mn-lt"/>
              <a:ea typeface="+mn-ea"/>
              <a:cs typeface="+mn-cs"/>
            </a:rPr>
            <a:t>現状では</a:t>
          </a:r>
          <a:r>
            <a:rPr lang="ja-JP" altLang="ja-JP" sz="1400" b="0" i="0" baseline="0">
              <a:solidFill>
                <a:schemeClr val="dk1"/>
              </a:solidFill>
              <a:effectLst/>
              <a:latin typeface="+mn-lt"/>
              <a:ea typeface="+mn-ea"/>
              <a:cs typeface="+mn-cs"/>
            </a:rPr>
            <a:t>将来負担額が発生しない財政運営を維持できるものと推測する。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4660136</v>
      </c>
      <c r="BO4" s="349"/>
      <c r="BP4" s="349"/>
      <c r="BQ4" s="349"/>
      <c r="BR4" s="349"/>
      <c r="BS4" s="349"/>
      <c r="BT4" s="349"/>
      <c r="BU4" s="350"/>
      <c r="BV4" s="348">
        <v>4305403</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3.7</v>
      </c>
      <c r="CU4" s="355"/>
      <c r="CV4" s="355"/>
      <c r="CW4" s="355"/>
      <c r="CX4" s="355"/>
      <c r="CY4" s="355"/>
      <c r="CZ4" s="355"/>
      <c r="DA4" s="356"/>
      <c r="DB4" s="354">
        <v>1.8</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08" t="s">
        <v>76</v>
      </c>
      <c r="AN5" s="409"/>
      <c r="AO5" s="409"/>
      <c r="AP5" s="409"/>
      <c r="AQ5" s="409"/>
      <c r="AR5" s="409"/>
      <c r="AS5" s="409"/>
      <c r="AT5" s="410"/>
      <c r="AU5" s="411" t="s">
        <v>77</v>
      </c>
      <c r="AV5" s="412"/>
      <c r="AW5" s="412"/>
      <c r="AX5" s="412"/>
      <c r="AY5" s="413" t="s">
        <v>78</v>
      </c>
      <c r="AZ5" s="414"/>
      <c r="BA5" s="414"/>
      <c r="BB5" s="414"/>
      <c r="BC5" s="414"/>
      <c r="BD5" s="414"/>
      <c r="BE5" s="414"/>
      <c r="BF5" s="414"/>
      <c r="BG5" s="414"/>
      <c r="BH5" s="414"/>
      <c r="BI5" s="414"/>
      <c r="BJ5" s="414"/>
      <c r="BK5" s="414"/>
      <c r="BL5" s="414"/>
      <c r="BM5" s="415"/>
      <c r="BN5" s="416">
        <v>4546368</v>
      </c>
      <c r="BO5" s="417"/>
      <c r="BP5" s="417"/>
      <c r="BQ5" s="417"/>
      <c r="BR5" s="417"/>
      <c r="BS5" s="417"/>
      <c r="BT5" s="417"/>
      <c r="BU5" s="418"/>
      <c r="BV5" s="416">
        <v>3964373</v>
      </c>
      <c r="BW5" s="417"/>
      <c r="BX5" s="417"/>
      <c r="BY5" s="417"/>
      <c r="BZ5" s="417"/>
      <c r="CA5" s="417"/>
      <c r="CB5" s="417"/>
      <c r="CC5" s="418"/>
      <c r="CD5" s="419" t="s">
        <v>79</v>
      </c>
      <c r="CE5" s="420"/>
      <c r="CF5" s="420"/>
      <c r="CG5" s="420"/>
      <c r="CH5" s="420"/>
      <c r="CI5" s="420"/>
      <c r="CJ5" s="420"/>
      <c r="CK5" s="420"/>
      <c r="CL5" s="420"/>
      <c r="CM5" s="420"/>
      <c r="CN5" s="420"/>
      <c r="CO5" s="420"/>
      <c r="CP5" s="420"/>
      <c r="CQ5" s="420"/>
      <c r="CR5" s="420"/>
      <c r="CS5" s="421"/>
      <c r="CT5" s="382">
        <v>73.2</v>
      </c>
      <c r="CU5" s="383"/>
      <c r="CV5" s="383"/>
      <c r="CW5" s="383"/>
      <c r="CX5" s="383"/>
      <c r="CY5" s="383"/>
      <c r="CZ5" s="383"/>
      <c r="DA5" s="384"/>
      <c r="DB5" s="382">
        <v>69.599999999999994</v>
      </c>
      <c r="DC5" s="383"/>
      <c r="DD5" s="383"/>
      <c r="DE5" s="383"/>
      <c r="DF5" s="383"/>
      <c r="DG5" s="383"/>
      <c r="DH5" s="383"/>
      <c r="DI5" s="384"/>
      <c r="DJ5" s="137"/>
      <c r="DK5" s="137"/>
      <c r="DL5" s="137"/>
      <c r="DM5" s="137"/>
      <c r="DN5" s="137"/>
      <c r="DO5" s="137"/>
    </row>
    <row r="6" spans="1:119" ht="18.75" customHeight="1" x14ac:dyDescent="0.15">
      <c r="A6" s="138"/>
      <c r="B6" s="385" t="s">
        <v>80</v>
      </c>
      <c r="C6" s="386"/>
      <c r="D6" s="386"/>
      <c r="E6" s="387"/>
      <c r="F6" s="387"/>
      <c r="G6" s="387"/>
      <c r="H6" s="387"/>
      <c r="I6" s="387"/>
      <c r="J6" s="387"/>
      <c r="K6" s="387"/>
      <c r="L6" s="387" t="s">
        <v>81</v>
      </c>
      <c r="M6" s="387"/>
      <c r="N6" s="387"/>
      <c r="O6" s="387"/>
      <c r="P6" s="387"/>
      <c r="Q6" s="387"/>
      <c r="R6" s="391"/>
      <c r="S6" s="391"/>
      <c r="T6" s="391"/>
      <c r="U6" s="391"/>
      <c r="V6" s="392"/>
      <c r="W6" s="395" t="s">
        <v>82</v>
      </c>
      <c r="X6" s="396"/>
      <c r="Y6" s="396"/>
      <c r="Z6" s="396"/>
      <c r="AA6" s="396"/>
      <c r="AB6" s="386"/>
      <c r="AC6" s="399" t="s">
        <v>83</v>
      </c>
      <c r="AD6" s="400"/>
      <c r="AE6" s="400"/>
      <c r="AF6" s="400"/>
      <c r="AG6" s="400"/>
      <c r="AH6" s="400"/>
      <c r="AI6" s="400"/>
      <c r="AJ6" s="400"/>
      <c r="AK6" s="400"/>
      <c r="AL6" s="401"/>
      <c r="AM6" s="408" t="s">
        <v>84</v>
      </c>
      <c r="AN6" s="409"/>
      <c r="AO6" s="409"/>
      <c r="AP6" s="409"/>
      <c r="AQ6" s="409"/>
      <c r="AR6" s="409"/>
      <c r="AS6" s="409"/>
      <c r="AT6" s="410"/>
      <c r="AU6" s="411" t="s">
        <v>77</v>
      </c>
      <c r="AV6" s="412"/>
      <c r="AW6" s="412"/>
      <c r="AX6" s="412"/>
      <c r="AY6" s="413" t="s">
        <v>85</v>
      </c>
      <c r="AZ6" s="414"/>
      <c r="BA6" s="414"/>
      <c r="BB6" s="414"/>
      <c r="BC6" s="414"/>
      <c r="BD6" s="414"/>
      <c r="BE6" s="414"/>
      <c r="BF6" s="414"/>
      <c r="BG6" s="414"/>
      <c r="BH6" s="414"/>
      <c r="BI6" s="414"/>
      <c r="BJ6" s="414"/>
      <c r="BK6" s="414"/>
      <c r="BL6" s="414"/>
      <c r="BM6" s="415"/>
      <c r="BN6" s="416">
        <v>113768</v>
      </c>
      <c r="BO6" s="417"/>
      <c r="BP6" s="417"/>
      <c r="BQ6" s="417"/>
      <c r="BR6" s="417"/>
      <c r="BS6" s="417"/>
      <c r="BT6" s="417"/>
      <c r="BU6" s="418"/>
      <c r="BV6" s="416">
        <v>341030</v>
      </c>
      <c r="BW6" s="417"/>
      <c r="BX6" s="417"/>
      <c r="BY6" s="417"/>
      <c r="BZ6" s="417"/>
      <c r="CA6" s="417"/>
      <c r="CB6" s="417"/>
      <c r="CC6" s="418"/>
      <c r="CD6" s="419" t="s">
        <v>86</v>
      </c>
      <c r="CE6" s="420"/>
      <c r="CF6" s="420"/>
      <c r="CG6" s="420"/>
      <c r="CH6" s="420"/>
      <c r="CI6" s="420"/>
      <c r="CJ6" s="420"/>
      <c r="CK6" s="420"/>
      <c r="CL6" s="420"/>
      <c r="CM6" s="420"/>
      <c r="CN6" s="420"/>
      <c r="CO6" s="420"/>
      <c r="CP6" s="420"/>
      <c r="CQ6" s="420"/>
      <c r="CR6" s="420"/>
      <c r="CS6" s="421"/>
      <c r="CT6" s="422">
        <v>77.400000000000006</v>
      </c>
      <c r="CU6" s="423"/>
      <c r="CV6" s="423"/>
      <c r="CW6" s="423"/>
      <c r="CX6" s="423"/>
      <c r="CY6" s="423"/>
      <c r="CZ6" s="423"/>
      <c r="DA6" s="424"/>
      <c r="DB6" s="422">
        <v>73.599999999999994</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2"/>
      <c r="AD7" s="403"/>
      <c r="AE7" s="403"/>
      <c r="AF7" s="403"/>
      <c r="AG7" s="403"/>
      <c r="AH7" s="403"/>
      <c r="AI7" s="403"/>
      <c r="AJ7" s="403"/>
      <c r="AK7" s="403"/>
      <c r="AL7" s="404"/>
      <c r="AM7" s="408" t="s">
        <v>87</v>
      </c>
      <c r="AN7" s="409"/>
      <c r="AO7" s="409"/>
      <c r="AP7" s="409"/>
      <c r="AQ7" s="409"/>
      <c r="AR7" s="409"/>
      <c r="AS7" s="409"/>
      <c r="AT7" s="410"/>
      <c r="AU7" s="411" t="s">
        <v>88</v>
      </c>
      <c r="AV7" s="412"/>
      <c r="AW7" s="412"/>
      <c r="AX7" s="412"/>
      <c r="AY7" s="413" t="s">
        <v>89</v>
      </c>
      <c r="AZ7" s="414"/>
      <c r="BA7" s="414"/>
      <c r="BB7" s="414"/>
      <c r="BC7" s="414"/>
      <c r="BD7" s="414"/>
      <c r="BE7" s="414"/>
      <c r="BF7" s="414"/>
      <c r="BG7" s="414"/>
      <c r="BH7" s="414"/>
      <c r="BI7" s="414"/>
      <c r="BJ7" s="414"/>
      <c r="BK7" s="414"/>
      <c r="BL7" s="414"/>
      <c r="BM7" s="415"/>
      <c r="BN7" s="416">
        <v>9833</v>
      </c>
      <c r="BO7" s="417"/>
      <c r="BP7" s="417"/>
      <c r="BQ7" s="417"/>
      <c r="BR7" s="417"/>
      <c r="BS7" s="417"/>
      <c r="BT7" s="417"/>
      <c r="BU7" s="418"/>
      <c r="BV7" s="416">
        <v>289993</v>
      </c>
      <c r="BW7" s="417"/>
      <c r="BX7" s="417"/>
      <c r="BY7" s="417"/>
      <c r="BZ7" s="417"/>
      <c r="CA7" s="417"/>
      <c r="CB7" s="417"/>
      <c r="CC7" s="418"/>
      <c r="CD7" s="419" t="s">
        <v>90</v>
      </c>
      <c r="CE7" s="420"/>
      <c r="CF7" s="420"/>
      <c r="CG7" s="420"/>
      <c r="CH7" s="420"/>
      <c r="CI7" s="420"/>
      <c r="CJ7" s="420"/>
      <c r="CK7" s="420"/>
      <c r="CL7" s="420"/>
      <c r="CM7" s="420"/>
      <c r="CN7" s="420"/>
      <c r="CO7" s="420"/>
      <c r="CP7" s="420"/>
      <c r="CQ7" s="420"/>
      <c r="CR7" s="420"/>
      <c r="CS7" s="421"/>
      <c r="CT7" s="416">
        <v>2792507</v>
      </c>
      <c r="CU7" s="417"/>
      <c r="CV7" s="417"/>
      <c r="CW7" s="417"/>
      <c r="CX7" s="417"/>
      <c r="CY7" s="417"/>
      <c r="CZ7" s="417"/>
      <c r="DA7" s="418"/>
      <c r="DB7" s="416">
        <v>2852286</v>
      </c>
      <c r="DC7" s="417"/>
      <c r="DD7" s="417"/>
      <c r="DE7" s="417"/>
      <c r="DF7" s="417"/>
      <c r="DG7" s="417"/>
      <c r="DH7" s="417"/>
      <c r="DI7" s="418"/>
      <c r="DJ7" s="137"/>
      <c r="DK7" s="137"/>
      <c r="DL7" s="137"/>
      <c r="DM7" s="137"/>
      <c r="DN7" s="137"/>
      <c r="DO7" s="137"/>
    </row>
    <row r="8" spans="1:119" ht="18.75" customHeight="1" thickBot="1" x14ac:dyDescent="0.2">
      <c r="A8" s="138"/>
      <c r="B8" s="388"/>
      <c r="C8" s="389"/>
      <c r="D8" s="389"/>
      <c r="E8" s="390"/>
      <c r="F8" s="390"/>
      <c r="G8" s="390"/>
      <c r="H8" s="390"/>
      <c r="I8" s="390"/>
      <c r="J8" s="390"/>
      <c r="K8" s="390"/>
      <c r="L8" s="390"/>
      <c r="M8" s="390"/>
      <c r="N8" s="390"/>
      <c r="O8" s="390"/>
      <c r="P8" s="390"/>
      <c r="Q8" s="390"/>
      <c r="R8" s="393"/>
      <c r="S8" s="393"/>
      <c r="T8" s="393"/>
      <c r="U8" s="393"/>
      <c r="V8" s="394"/>
      <c r="W8" s="397"/>
      <c r="X8" s="398"/>
      <c r="Y8" s="398"/>
      <c r="Z8" s="398"/>
      <c r="AA8" s="398"/>
      <c r="AB8" s="389"/>
      <c r="AC8" s="405"/>
      <c r="AD8" s="406"/>
      <c r="AE8" s="406"/>
      <c r="AF8" s="406"/>
      <c r="AG8" s="406"/>
      <c r="AH8" s="406"/>
      <c r="AI8" s="406"/>
      <c r="AJ8" s="406"/>
      <c r="AK8" s="406"/>
      <c r="AL8" s="407"/>
      <c r="AM8" s="408" t="s">
        <v>91</v>
      </c>
      <c r="AN8" s="409"/>
      <c r="AO8" s="409"/>
      <c r="AP8" s="409"/>
      <c r="AQ8" s="409"/>
      <c r="AR8" s="409"/>
      <c r="AS8" s="409"/>
      <c r="AT8" s="410"/>
      <c r="AU8" s="411" t="s">
        <v>92</v>
      </c>
      <c r="AV8" s="412"/>
      <c r="AW8" s="412"/>
      <c r="AX8" s="412"/>
      <c r="AY8" s="413" t="s">
        <v>93</v>
      </c>
      <c r="AZ8" s="414"/>
      <c r="BA8" s="414"/>
      <c r="BB8" s="414"/>
      <c r="BC8" s="414"/>
      <c r="BD8" s="414"/>
      <c r="BE8" s="414"/>
      <c r="BF8" s="414"/>
      <c r="BG8" s="414"/>
      <c r="BH8" s="414"/>
      <c r="BI8" s="414"/>
      <c r="BJ8" s="414"/>
      <c r="BK8" s="414"/>
      <c r="BL8" s="414"/>
      <c r="BM8" s="415"/>
      <c r="BN8" s="416">
        <v>103935</v>
      </c>
      <c r="BO8" s="417"/>
      <c r="BP8" s="417"/>
      <c r="BQ8" s="417"/>
      <c r="BR8" s="417"/>
      <c r="BS8" s="417"/>
      <c r="BT8" s="417"/>
      <c r="BU8" s="418"/>
      <c r="BV8" s="416">
        <v>51037</v>
      </c>
      <c r="BW8" s="417"/>
      <c r="BX8" s="417"/>
      <c r="BY8" s="417"/>
      <c r="BZ8" s="417"/>
      <c r="CA8" s="417"/>
      <c r="CB8" s="417"/>
      <c r="CC8" s="418"/>
      <c r="CD8" s="419" t="s">
        <v>94</v>
      </c>
      <c r="CE8" s="420"/>
      <c r="CF8" s="420"/>
      <c r="CG8" s="420"/>
      <c r="CH8" s="420"/>
      <c r="CI8" s="420"/>
      <c r="CJ8" s="420"/>
      <c r="CK8" s="420"/>
      <c r="CL8" s="420"/>
      <c r="CM8" s="420"/>
      <c r="CN8" s="420"/>
      <c r="CO8" s="420"/>
      <c r="CP8" s="420"/>
      <c r="CQ8" s="420"/>
      <c r="CR8" s="420"/>
      <c r="CS8" s="421"/>
      <c r="CT8" s="425">
        <v>0.16</v>
      </c>
      <c r="CU8" s="426"/>
      <c r="CV8" s="426"/>
      <c r="CW8" s="426"/>
      <c r="CX8" s="426"/>
      <c r="CY8" s="426"/>
      <c r="CZ8" s="426"/>
      <c r="DA8" s="427"/>
      <c r="DB8" s="425">
        <v>0.16</v>
      </c>
      <c r="DC8" s="426"/>
      <c r="DD8" s="426"/>
      <c r="DE8" s="426"/>
      <c r="DF8" s="426"/>
      <c r="DG8" s="426"/>
      <c r="DH8" s="426"/>
      <c r="DI8" s="427"/>
      <c r="DJ8" s="137"/>
      <c r="DK8" s="137"/>
      <c r="DL8" s="137"/>
      <c r="DM8" s="137"/>
      <c r="DN8" s="137"/>
      <c r="DO8" s="137"/>
    </row>
    <row r="9" spans="1:119" ht="18.75" customHeight="1" thickBot="1" x14ac:dyDescent="0.2">
      <c r="A9" s="138"/>
      <c r="B9" s="379" t="s">
        <v>95</v>
      </c>
      <c r="C9" s="380"/>
      <c r="D9" s="380"/>
      <c r="E9" s="380"/>
      <c r="F9" s="380"/>
      <c r="G9" s="380"/>
      <c r="H9" s="380"/>
      <c r="I9" s="380"/>
      <c r="J9" s="380"/>
      <c r="K9" s="428"/>
      <c r="L9" s="429" t="s">
        <v>96</v>
      </c>
      <c r="M9" s="430"/>
      <c r="N9" s="430"/>
      <c r="O9" s="430"/>
      <c r="P9" s="430"/>
      <c r="Q9" s="431"/>
      <c r="R9" s="432">
        <v>2627</v>
      </c>
      <c r="S9" s="433"/>
      <c r="T9" s="433"/>
      <c r="U9" s="433"/>
      <c r="V9" s="434"/>
      <c r="W9" s="342" t="s">
        <v>97</v>
      </c>
      <c r="X9" s="343"/>
      <c r="Y9" s="343"/>
      <c r="Z9" s="343"/>
      <c r="AA9" s="343"/>
      <c r="AB9" s="343"/>
      <c r="AC9" s="343"/>
      <c r="AD9" s="343"/>
      <c r="AE9" s="343"/>
      <c r="AF9" s="343"/>
      <c r="AG9" s="343"/>
      <c r="AH9" s="343"/>
      <c r="AI9" s="343"/>
      <c r="AJ9" s="343"/>
      <c r="AK9" s="343"/>
      <c r="AL9" s="344"/>
      <c r="AM9" s="408" t="s">
        <v>98</v>
      </c>
      <c r="AN9" s="409"/>
      <c r="AO9" s="409"/>
      <c r="AP9" s="409"/>
      <c r="AQ9" s="409"/>
      <c r="AR9" s="409"/>
      <c r="AS9" s="409"/>
      <c r="AT9" s="410"/>
      <c r="AU9" s="411" t="s">
        <v>77</v>
      </c>
      <c r="AV9" s="412"/>
      <c r="AW9" s="412"/>
      <c r="AX9" s="412"/>
      <c r="AY9" s="413" t="s">
        <v>99</v>
      </c>
      <c r="AZ9" s="414"/>
      <c r="BA9" s="414"/>
      <c r="BB9" s="414"/>
      <c r="BC9" s="414"/>
      <c r="BD9" s="414"/>
      <c r="BE9" s="414"/>
      <c r="BF9" s="414"/>
      <c r="BG9" s="414"/>
      <c r="BH9" s="414"/>
      <c r="BI9" s="414"/>
      <c r="BJ9" s="414"/>
      <c r="BK9" s="414"/>
      <c r="BL9" s="414"/>
      <c r="BM9" s="415"/>
      <c r="BN9" s="416">
        <v>52898</v>
      </c>
      <c r="BO9" s="417"/>
      <c r="BP9" s="417"/>
      <c r="BQ9" s="417"/>
      <c r="BR9" s="417"/>
      <c r="BS9" s="417"/>
      <c r="BT9" s="417"/>
      <c r="BU9" s="418"/>
      <c r="BV9" s="416">
        <v>-1351</v>
      </c>
      <c r="BW9" s="417"/>
      <c r="BX9" s="417"/>
      <c r="BY9" s="417"/>
      <c r="BZ9" s="417"/>
      <c r="CA9" s="417"/>
      <c r="CB9" s="417"/>
      <c r="CC9" s="418"/>
      <c r="CD9" s="419" t="s">
        <v>100</v>
      </c>
      <c r="CE9" s="420"/>
      <c r="CF9" s="420"/>
      <c r="CG9" s="420"/>
      <c r="CH9" s="420"/>
      <c r="CI9" s="420"/>
      <c r="CJ9" s="420"/>
      <c r="CK9" s="420"/>
      <c r="CL9" s="420"/>
      <c r="CM9" s="420"/>
      <c r="CN9" s="420"/>
      <c r="CO9" s="420"/>
      <c r="CP9" s="420"/>
      <c r="CQ9" s="420"/>
      <c r="CR9" s="420"/>
      <c r="CS9" s="421"/>
      <c r="CT9" s="382">
        <v>17.3</v>
      </c>
      <c r="CU9" s="383"/>
      <c r="CV9" s="383"/>
      <c r="CW9" s="383"/>
      <c r="CX9" s="383"/>
      <c r="CY9" s="383"/>
      <c r="CZ9" s="383"/>
      <c r="DA9" s="384"/>
      <c r="DB9" s="382">
        <v>16.2</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101</v>
      </c>
      <c r="M10" s="409"/>
      <c r="N10" s="409"/>
      <c r="O10" s="409"/>
      <c r="P10" s="409"/>
      <c r="Q10" s="410"/>
      <c r="R10" s="436">
        <v>2672</v>
      </c>
      <c r="S10" s="437"/>
      <c r="T10" s="437"/>
      <c r="U10" s="437"/>
      <c r="V10" s="438"/>
      <c r="W10" s="373"/>
      <c r="X10" s="374"/>
      <c r="Y10" s="374"/>
      <c r="Z10" s="374"/>
      <c r="AA10" s="374"/>
      <c r="AB10" s="374"/>
      <c r="AC10" s="374"/>
      <c r="AD10" s="374"/>
      <c r="AE10" s="374"/>
      <c r="AF10" s="374"/>
      <c r="AG10" s="374"/>
      <c r="AH10" s="374"/>
      <c r="AI10" s="374"/>
      <c r="AJ10" s="374"/>
      <c r="AK10" s="374"/>
      <c r="AL10" s="377"/>
      <c r="AM10" s="408" t="s">
        <v>102</v>
      </c>
      <c r="AN10" s="409"/>
      <c r="AO10" s="409"/>
      <c r="AP10" s="409"/>
      <c r="AQ10" s="409"/>
      <c r="AR10" s="409"/>
      <c r="AS10" s="409"/>
      <c r="AT10" s="410"/>
      <c r="AU10" s="411" t="s">
        <v>103</v>
      </c>
      <c r="AV10" s="412"/>
      <c r="AW10" s="412"/>
      <c r="AX10" s="412"/>
      <c r="AY10" s="413" t="s">
        <v>104</v>
      </c>
      <c r="AZ10" s="414"/>
      <c r="BA10" s="414"/>
      <c r="BB10" s="414"/>
      <c r="BC10" s="414"/>
      <c r="BD10" s="414"/>
      <c r="BE10" s="414"/>
      <c r="BF10" s="414"/>
      <c r="BG10" s="414"/>
      <c r="BH10" s="414"/>
      <c r="BI10" s="414"/>
      <c r="BJ10" s="414"/>
      <c r="BK10" s="414"/>
      <c r="BL10" s="414"/>
      <c r="BM10" s="415"/>
      <c r="BN10" s="416">
        <v>40919</v>
      </c>
      <c r="BO10" s="417"/>
      <c r="BP10" s="417"/>
      <c r="BQ10" s="417"/>
      <c r="BR10" s="417"/>
      <c r="BS10" s="417"/>
      <c r="BT10" s="417"/>
      <c r="BU10" s="418"/>
      <c r="BV10" s="416">
        <v>33207</v>
      </c>
      <c r="BW10" s="417"/>
      <c r="BX10" s="417"/>
      <c r="BY10" s="417"/>
      <c r="BZ10" s="417"/>
      <c r="CA10" s="417"/>
      <c r="CB10" s="417"/>
      <c r="CC10" s="418"/>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08" t="s">
        <v>108</v>
      </c>
      <c r="AN11" s="409"/>
      <c r="AO11" s="409"/>
      <c r="AP11" s="409"/>
      <c r="AQ11" s="409"/>
      <c r="AR11" s="409"/>
      <c r="AS11" s="409"/>
      <c r="AT11" s="410"/>
      <c r="AU11" s="411" t="s">
        <v>109</v>
      </c>
      <c r="AV11" s="412"/>
      <c r="AW11" s="412"/>
      <c r="AX11" s="412"/>
      <c r="AY11" s="413" t="s">
        <v>110</v>
      </c>
      <c r="AZ11" s="414"/>
      <c r="BA11" s="414"/>
      <c r="BB11" s="414"/>
      <c r="BC11" s="414"/>
      <c r="BD11" s="414"/>
      <c r="BE11" s="414"/>
      <c r="BF11" s="414"/>
      <c r="BG11" s="414"/>
      <c r="BH11" s="414"/>
      <c r="BI11" s="414"/>
      <c r="BJ11" s="414"/>
      <c r="BK11" s="414"/>
      <c r="BL11" s="414"/>
      <c r="BM11" s="415"/>
      <c r="BN11" s="416" t="s">
        <v>111</v>
      </c>
      <c r="BO11" s="417"/>
      <c r="BP11" s="417"/>
      <c r="BQ11" s="417"/>
      <c r="BR11" s="417"/>
      <c r="BS11" s="417"/>
      <c r="BT11" s="417"/>
      <c r="BU11" s="418"/>
      <c r="BV11" s="416" t="s">
        <v>111</v>
      </c>
      <c r="BW11" s="417"/>
      <c r="BX11" s="417"/>
      <c r="BY11" s="417"/>
      <c r="BZ11" s="417"/>
      <c r="CA11" s="417"/>
      <c r="CB11" s="417"/>
      <c r="CC11" s="418"/>
      <c r="CD11" s="419" t="s">
        <v>112</v>
      </c>
      <c r="CE11" s="420"/>
      <c r="CF11" s="420"/>
      <c r="CG11" s="420"/>
      <c r="CH11" s="420"/>
      <c r="CI11" s="420"/>
      <c r="CJ11" s="420"/>
      <c r="CK11" s="420"/>
      <c r="CL11" s="420"/>
      <c r="CM11" s="420"/>
      <c r="CN11" s="420"/>
      <c r="CO11" s="420"/>
      <c r="CP11" s="420"/>
      <c r="CQ11" s="420"/>
      <c r="CR11" s="420"/>
      <c r="CS11" s="421"/>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2537</v>
      </c>
      <c r="S12" s="458"/>
      <c r="T12" s="458"/>
      <c r="U12" s="458"/>
      <c r="V12" s="459"/>
      <c r="W12" s="460" t="s">
        <v>1</v>
      </c>
      <c r="X12" s="412"/>
      <c r="Y12" s="412"/>
      <c r="Z12" s="412"/>
      <c r="AA12" s="412"/>
      <c r="AB12" s="461"/>
      <c r="AC12" s="411" t="s">
        <v>115</v>
      </c>
      <c r="AD12" s="412"/>
      <c r="AE12" s="412"/>
      <c r="AF12" s="412"/>
      <c r="AG12" s="461"/>
      <c r="AH12" s="411" t="s">
        <v>116</v>
      </c>
      <c r="AI12" s="412"/>
      <c r="AJ12" s="412"/>
      <c r="AK12" s="412"/>
      <c r="AL12" s="462"/>
      <c r="AM12" s="408" t="s">
        <v>117</v>
      </c>
      <c r="AN12" s="409"/>
      <c r="AO12" s="409"/>
      <c r="AP12" s="409"/>
      <c r="AQ12" s="409"/>
      <c r="AR12" s="409"/>
      <c r="AS12" s="409"/>
      <c r="AT12" s="410"/>
      <c r="AU12" s="411" t="s">
        <v>118</v>
      </c>
      <c r="AV12" s="412"/>
      <c r="AW12" s="412"/>
      <c r="AX12" s="412"/>
      <c r="AY12" s="413" t="s">
        <v>119</v>
      </c>
      <c r="AZ12" s="414"/>
      <c r="BA12" s="414"/>
      <c r="BB12" s="414"/>
      <c r="BC12" s="414"/>
      <c r="BD12" s="414"/>
      <c r="BE12" s="414"/>
      <c r="BF12" s="414"/>
      <c r="BG12" s="414"/>
      <c r="BH12" s="414"/>
      <c r="BI12" s="414"/>
      <c r="BJ12" s="414"/>
      <c r="BK12" s="414"/>
      <c r="BL12" s="414"/>
      <c r="BM12" s="415"/>
      <c r="BN12" s="416" t="s">
        <v>120</v>
      </c>
      <c r="BO12" s="417"/>
      <c r="BP12" s="417"/>
      <c r="BQ12" s="417"/>
      <c r="BR12" s="417"/>
      <c r="BS12" s="417"/>
      <c r="BT12" s="417"/>
      <c r="BU12" s="418"/>
      <c r="BV12" s="416" t="s">
        <v>120</v>
      </c>
      <c r="BW12" s="417"/>
      <c r="BX12" s="417"/>
      <c r="BY12" s="417"/>
      <c r="BZ12" s="417"/>
      <c r="CA12" s="417"/>
      <c r="CB12" s="417"/>
      <c r="CC12" s="418"/>
      <c r="CD12" s="419" t="s">
        <v>121</v>
      </c>
      <c r="CE12" s="420"/>
      <c r="CF12" s="420"/>
      <c r="CG12" s="420"/>
      <c r="CH12" s="420"/>
      <c r="CI12" s="420"/>
      <c r="CJ12" s="420"/>
      <c r="CK12" s="420"/>
      <c r="CL12" s="420"/>
      <c r="CM12" s="420"/>
      <c r="CN12" s="420"/>
      <c r="CO12" s="420"/>
      <c r="CP12" s="420"/>
      <c r="CQ12" s="420"/>
      <c r="CR12" s="420"/>
      <c r="CS12" s="421"/>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2524</v>
      </c>
      <c r="S13" s="467"/>
      <c r="T13" s="467"/>
      <c r="U13" s="467"/>
      <c r="V13" s="468"/>
      <c r="W13" s="395" t="s">
        <v>123</v>
      </c>
      <c r="X13" s="396"/>
      <c r="Y13" s="396"/>
      <c r="Z13" s="396"/>
      <c r="AA13" s="396"/>
      <c r="AB13" s="386"/>
      <c r="AC13" s="436">
        <v>445</v>
      </c>
      <c r="AD13" s="437"/>
      <c r="AE13" s="437"/>
      <c r="AF13" s="437"/>
      <c r="AG13" s="476"/>
      <c r="AH13" s="436">
        <v>456</v>
      </c>
      <c r="AI13" s="437"/>
      <c r="AJ13" s="437"/>
      <c r="AK13" s="437"/>
      <c r="AL13" s="438"/>
      <c r="AM13" s="408" t="s">
        <v>124</v>
      </c>
      <c r="AN13" s="409"/>
      <c r="AO13" s="409"/>
      <c r="AP13" s="409"/>
      <c r="AQ13" s="409"/>
      <c r="AR13" s="409"/>
      <c r="AS13" s="409"/>
      <c r="AT13" s="410"/>
      <c r="AU13" s="411" t="s">
        <v>125</v>
      </c>
      <c r="AV13" s="412"/>
      <c r="AW13" s="412"/>
      <c r="AX13" s="412"/>
      <c r="AY13" s="413" t="s">
        <v>126</v>
      </c>
      <c r="AZ13" s="414"/>
      <c r="BA13" s="414"/>
      <c r="BB13" s="414"/>
      <c r="BC13" s="414"/>
      <c r="BD13" s="414"/>
      <c r="BE13" s="414"/>
      <c r="BF13" s="414"/>
      <c r="BG13" s="414"/>
      <c r="BH13" s="414"/>
      <c r="BI13" s="414"/>
      <c r="BJ13" s="414"/>
      <c r="BK13" s="414"/>
      <c r="BL13" s="414"/>
      <c r="BM13" s="415"/>
      <c r="BN13" s="416">
        <v>93817</v>
      </c>
      <c r="BO13" s="417"/>
      <c r="BP13" s="417"/>
      <c r="BQ13" s="417"/>
      <c r="BR13" s="417"/>
      <c r="BS13" s="417"/>
      <c r="BT13" s="417"/>
      <c r="BU13" s="418"/>
      <c r="BV13" s="416">
        <v>31856</v>
      </c>
      <c r="BW13" s="417"/>
      <c r="BX13" s="417"/>
      <c r="BY13" s="417"/>
      <c r="BZ13" s="417"/>
      <c r="CA13" s="417"/>
      <c r="CB13" s="417"/>
      <c r="CC13" s="418"/>
      <c r="CD13" s="419" t="s">
        <v>127</v>
      </c>
      <c r="CE13" s="420"/>
      <c r="CF13" s="420"/>
      <c r="CG13" s="420"/>
      <c r="CH13" s="420"/>
      <c r="CI13" s="420"/>
      <c r="CJ13" s="420"/>
      <c r="CK13" s="420"/>
      <c r="CL13" s="420"/>
      <c r="CM13" s="420"/>
      <c r="CN13" s="420"/>
      <c r="CO13" s="420"/>
      <c r="CP13" s="420"/>
      <c r="CQ13" s="420"/>
      <c r="CR13" s="420"/>
      <c r="CS13" s="421"/>
      <c r="CT13" s="382">
        <v>7.4</v>
      </c>
      <c r="CU13" s="383"/>
      <c r="CV13" s="383"/>
      <c r="CW13" s="383"/>
      <c r="CX13" s="383"/>
      <c r="CY13" s="383"/>
      <c r="CZ13" s="383"/>
      <c r="DA13" s="384"/>
      <c r="DB13" s="382">
        <v>7.9</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2526</v>
      </c>
      <c r="S14" s="467"/>
      <c r="T14" s="467"/>
      <c r="U14" s="467"/>
      <c r="V14" s="468"/>
      <c r="W14" s="375"/>
      <c r="X14" s="376"/>
      <c r="Y14" s="376"/>
      <c r="Z14" s="376"/>
      <c r="AA14" s="376"/>
      <c r="AB14" s="365"/>
      <c r="AC14" s="469">
        <v>36.9</v>
      </c>
      <c r="AD14" s="470"/>
      <c r="AE14" s="470"/>
      <c r="AF14" s="470"/>
      <c r="AG14" s="471"/>
      <c r="AH14" s="469">
        <v>36.200000000000003</v>
      </c>
      <c r="AI14" s="470"/>
      <c r="AJ14" s="470"/>
      <c r="AK14" s="470"/>
      <c r="AL14" s="472"/>
      <c r="AM14" s="408"/>
      <c r="AN14" s="409"/>
      <c r="AO14" s="409"/>
      <c r="AP14" s="409"/>
      <c r="AQ14" s="409"/>
      <c r="AR14" s="409"/>
      <c r="AS14" s="409"/>
      <c r="AT14" s="410"/>
      <c r="AU14" s="411"/>
      <c r="AV14" s="412"/>
      <c r="AW14" s="412"/>
      <c r="AX14" s="412"/>
      <c r="AY14" s="413"/>
      <c r="AZ14" s="414"/>
      <c r="BA14" s="414"/>
      <c r="BB14" s="414"/>
      <c r="BC14" s="414"/>
      <c r="BD14" s="414"/>
      <c r="BE14" s="414"/>
      <c r="BF14" s="414"/>
      <c r="BG14" s="414"/>
      <c r="BH14" s="414"/>
      <c r="BI14" s="414"/>
      <c r="BJ14" s="414"/>
      <c r="BK14" s="414"/>
      <c r="BL14" s="414"/>
      <c r="BM14" s="415"/>
      <c r="BN14" s="416"/>
      <c r="BO14" s="417"/>
      <c r="BP14" s="417"/>
      <c r="BQ14" s="417"/>
      <c r="BR14" s="417"/>
      <c r="BS14" s="417"/>
      <c r="BT14" s="417"/>
      <c r="BU14" s="418"/>
      <c r="BV14" s="416"/>
      <c r="BW14" s="417"/>
      <c r="BX14" s="417"/>
      <c r="BY14" s="417"/>
      <c r="BZ14" s="417"/>
      <c r="CA14" s="417"/>
      <c r="CB14" s="417"/>
      <c r="CC14" s="418"/>
      <c r="CD14" s="477" t="s">
        <v>129</v>
      </c>
      <c r="CE14" s="478"/>
      <c r="CF14" s="478"/>
      <c r="CG14" s="478"/>
      <c r="CH14" s="478"/>
      <c r="CI14" s="478"/>
      <c r="CJ14" s="478"/>
      <c r="CK14" s="478"/>
      <c r="CL14" s="478"/>
      <c r="CM14" s="478"/>
      <c r="CN14" s="478"/>
      <c r="CO14" s="478"/>
      <c r="CP14" s="478"/>
      <c r="CQ14" s="478"/>
      <c r="CR14" s="478"/>
      <c r="CS14" s="479"/>
      <c r="CT14" s="480" t="s">
        <v>120</v>
      </c>
      <c r="CU14" s="481"/>
      <c r="CV14" s="481"/>
      <c r="CW14" s="481"/>
      <c r="CX14" s="481"/>
      <c r="CY14" s="481"/>
      <c r="CZ14" s="481"/>
      <c r="DA14" s="482"/>
      <c r="DB14" s="480" t="s">
        <v>120</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2512</v>
      </c>
      <c r="S15" s="467"/>
      <c r="T15" s="467"/>
      <c r="U15" s="467"/>
      <c r="V15" s="468"/>
      <c r="W15" s="395" t="s">
        <v>130</v>
      </c>
      <c r="X15" s="396"/>
      <c r="Y15" s="396"/>
      <c r="Z15" s="396"/>
      <c r="AA15" s="396"/>
      <c r="AB15" s="386"/>
      <c r="AC15" s="436">
        <v>109</v>
      </c>
      <c r="AD15" s="437"/>
      <c r="AE15" s="437"/>
      <c r="AF15" s="437"/>
      <c r="AG15" s="476"/>
      <c r="AH15" s="436">
        <v>128</v>
      </c>
      <c r="AI15" s="437"/>
      <c r="AJ15" s="437"/>
      <c r="AK15" s="437"/>
      <c r="AL15" s="438"/>
      <c r="AM15" s="408"/>
      <c r="AN15" s="409"/>
      <c r="AO15" s="409"/>
      <c r="AP15" s="409"/>
      <c r="AQ15" s="409"/>
      <c r="AR15" s="409"/>
      <c r="AS15" s="409"/>
      <c r="AT15" s="410"/>
      <c r="AU15" s="411"/>
      <c r="AV15" s="412"/>
      <c r="AW15" s="412"/>
      <c r="AX15" s="412"/>
      <c r="AY15" s="345" t="s">
        <v>131</v>
      </c>
      <c r="AZ15" s="346"/>
      <c r="BA15" s="346"/>
      <c r="BB15" s="346"/>
      <c r="BC15" s="346"/>
      <c r="BD15" s="346"/>
      <c r="BE15" s="346"/>
      <c r="BF15" s="346"/>
      <c r="BG15" s="346"/>
      <c r="BH15" s="346"/>
      <c r="BI15" s="346"/>
      <c r="BJ15" s="346"/>
      <c r="BK15" s="346"/>
      <c r="BL15" s="346"/>
      <c r="BM15" s="347"/>
      <c r="BN15" s="348">
        <v>381292</v>
      </c>
      <c r="BO15" s="349"/>
      <c r="BP15" s="349"/>
      <c r="BQ15" s="349"/>
      <c r="BR15" s="349"/>
      <c r="BS15" s="349"/>
      <c r="BT15" s="349"/>
      <c r="BU15" s="350"/>
      <c r="BV15" s="348">
        <v>391079</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86"/>
      <c r="N16" s="486"/>
      <c r="O16" s="486"/>
      <c r="P16" s="486"/>
      <c r="Q16" s="487"/>
      <c r="R16" s="488" t="s">
        <v>134</v>
      </c>
      <c r="S16" s="489"/>
      <c r="T16" s="489"/>
      <c r="U16" s="489"/>
      <c r="V16" s="490"/>
      <c r="W16" s="375"/>
      <c r="X16" s="376"/>
      <c r="Y16" s="376"/>
      <c r="Z16" s="376"/>
      <c r="AA16" s="376"/>
      <c r="AB16" s="365"/>
      <c r="AC16" s="469">
        <v>9</v>
      </c>
      <c r="AD16" s="470"/>
      <c r="AE16" s="470"/>
      <c r="AF16" s="470"/>
      <c r="AG16" s="471"/>
      <c r="AH16" s="469">
        <v>10.199999999999999</v>
      </c>
      <c r="AI16" s="470"/>
      <c r="AJ16" s="470"/>
      <c r="AK16" s="470"/>
      <c r="AL16" s="472"/>
      <c r="AM16" s="408"/>
      <c r="AN16" s="409"/>
      <c r="AO16" s="409"/>
      <c r="AP16" s="409"/>
      <c r="AQ16" s="409"/>
      <c r="AR16" s="409"/>
      <c r="AS16" s="409"/>
      <c r="AT16" s="410"/>
      <c r="AU16" s="411"/>
      <c r="AV16" s="412"/>
      <c r="AW16" s="412"/>
      <c r="AX16" s="412"/>
      <c r="AY16" s="413" t="s">
        <v>135</v>
      </c>
      <c r="AZ16" s="414"/>
      <c r="BA16" s="414"/>
      <c r="BB16" s="414"/>
      <c r="BC16" s="414"/>
      <c r="BD16" s="414"/>
      <c r="BE16" s="414"/>
      <c r="BF16" s="414"/>
      <c r="BG16" s="414"/>
      <c r="BH16" s="414"/>
      <c r="BI16" s="414"/>
      <c r="BJ16" s="414"/>
      <c r="BK16" s="414"/>
      <c r="BL16" s="414"/>
      <c r="BM16" s="415"/>
      <c r="BN16" s="416">
        <v>2553663</v>
      </c>
      <c r="BO16" s="417"/>
      <c r="BP16" s="417"/>
      <c r="BQ16" s="417"/>
      <c r="BR16" s="417"/>
      <c r="BS16" s="417"/>
      <c r="BT16" s="417"/>
      <c r="BU16" s="418"/>
      <c r="BV16" s="416">
        <v>2607133</v>
      </c>
      <c r="BW16" s="417"/>
      <c r="BX16" s="417"/>
      <c r="BY16" s="417"/>
      <c r="BZ16" s="417"/>
      <c r="CA16" s="417"/>
      <c r="CB16" s="417"/>
      <c r="CC16" s="418"/>
      <c r="CD16" s="152"/>
      <c r="CE16" s="494"/>
      <c r="CF16" s="494"/>
      <c r="CG16" s="494"/>
      <c r="CH16" s="494"/>
      <c r="CI16" s="494"/>
      <c r="CJ16" s="494"/>
      <c r="CK16" s="494"/>
      <c r="CL16" s="494"/>
      <c r="CM16" s="494"/>
      <c r="CN16" s="494"/>
      <c r="CO16" s="494"/>
      <c r="CP16" s="494"/>
      <c r="CQ16" s="494"/>
      <c r="CR16" s="494"/>
      <c r="CS16" s="495"/>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91" t="s">
        <v>136</v>
      </c>
      <c r="N17" s="492"/>
      <c r="O17" s="492"/>
      <c r="P17" s="492"/>
      <c r="Q17" s="493"/>
      <c r="R17" s="488" t="s">
        <v>137</v>
      </c>
      <c r="S17" s="489"/>
      <c r="T17" s="489"/>
      <c r="U17" s="489"/>
      <c r="V17" s="490"/>
      <c r="W17" s="395" t="s">
        <v>138</v>
      </c>
      <c r="X17" s="396"/>
      <c r="Y17" s="396"/>
      <c r="Z17" s="396"/>
      <c r="AA17" s="396"/>
      <c r="AB17" s="386"/>
      <c r="AC17" s="436">
        <v>652</v>
      </c>
      <c r="AD17" s="437"/>
      <c r="AE17" s="437"/>
      <c r="AF17" s="437"/>
      <c r="AG17" s="476"/>
      <c r="AH17" s="436">
        <v>676</v>
      </c>
      <c r="AI17" s="437"/>
      <c r="AJ17" s="437"/>
      <c r="AK17" s="437"/>
      <c r="AL17" s="438"/>
      <c r="AM17" s="408"/>
      <c r="AN17" s="409"/>
      <c r="AO17" s="409"/>
      <c r="AP17" s="409"/>
      <c r="AQ17" s="409"/>
      <c r="AR17" s="409"/>
      <c r="AS17" s="409"/>
      <c r="AT17" s="410"/>
      <c r="AU17" s="411"/>
      <c r="AV17" s="412"/>
      <c r="AW17" s="412"/>
      <c r="AX17" s="412"/>
      <c r="AY17" s="413" t="s">
        <v>139</v>
      </c>
      <c r="AZ17" s="414"/>
      <c r="BA17" s="414"/>
      <c r="BB17" s="414"/>
      <c r="BC17" s="414"/>
      <c r="BD17" s="414"/>
      <c r="BE17" s="414"/>
      <c r="BF17" s="414"/>
      <c r="BG17" s="414"/>
      <c r="BH17" s="414"/>
      <c r="BI17" s="414"/>
      <c r="BJ17" s="414"/>
      <c r="BK17" s="414"/>
      <c r="BL17" s="414"/>
      <c r="BM17" s="415"/>
      <c r="BN17" s="416">
        <v>469857</v>
      </c>
      <c r="BO17" s="417"/>
      <c r="BP17" s="417"/>
      <c r="BQ17" s="417"/>
      <c r="BR17" s="417"/>
      <c r="BS17" s="417"/>
      <c r="BT17" s="417"/>
      <c r="BU17" s="418"/>
      <c r="BV17" s="416">
        <v>479926</v>
      </c>
      <c r="BW17" s="417"/>
      <c r="BX17" s="417"/>
      <c r="BY17" s="417"/>
      <c r="BZ17" s="417"/>
      <c r="CA17" s="417"/>
      <c r="CB17" s="417"/>
      <c r="CC17" s="418"/>
      <c r="CD17" s="152"/>
      <c r="CE17" s="494"/>
      <c r="CF17" s="494"/>
      <c r="CG17" s="494"/>
      <c r="CH17" s="494"/>
      <c r="CI17" s="494"/>
      <c r="CJ17" s="494"/>
      <c r="CK17" s="494"/>
      <c r="CL17" s="494"/>
      <c r="CM17" s="494"/>
      <c r="CN17" s="494"/>
      <c r="CO17" s="494"/>
      <c r="CP17" s="494"/>
      <c r="CQ17" s="494"/>
      <c r="CR17" s="494"/>
      <c r="CS17" s="495"/>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140</v>
      </c>
      <c r="C18" s="428"/>
      <c r="D18" s="428"/>
      <c r="E18" s="497"/>
      <c r="F18" s="497"/>
      <c r="G18" s="497"/>
      <c r="H18" s="497"/>
      <c r="I18" s="497"/>
      <c r="J18" s="497"/>
      <c r="K18" s="497"/>
      <c r="L18" s="498">
        <v>571.84</v>
      </c>
      <c r="M18" s="498"/>
      <c r="N18" s="498"/>
      <c r="O18" s="498"/>
      <c r="P18" s="498"/>
      <c r="Q18" s="498"/>
      <c r="R18" s="499"/>
      <c r="S18" s="499"/>
      <c r="T18" s="499"/>
      <c r="U18" s="499"/>
      <c r="V18" s="500"/>
      <c r="W18" s="397"/>
      <c r="X18" s="398"/>
      <c r="Y18" s="398"/>
      <c r="Z18" s="398"/>
      <c r="AA18" s="398"/>
      <c r="AB18" s="389"/>
      <c r="AC18" s="501">
        <v>54.1</v>
      </c>
      <c r="AD18" s="502"/>
      <c r="AE18" s="502"/>
      <c r="AF18" s="502"/>
      <c r="AG18" s="503"/>
      <c r="AH18" s="501">
        <v>53.6</v>
      </c>
      <c r="AI18" s="502"/>
      <c r="AJ18" s="502"/>
      <c r="AK18" s="502"/>
      <c r="AL18" s="504"/>
      <c r="AM18" s="408"/>
      <c r="AN18" s="409"/>
      <c r="AO18" s="409"/>
      <c r="AP18" s="409"/>
      <c r="AQ18" s="409"/>
      <c r="AR18" s="409"/>
      <c r="AS18" s="409"/>
      <c r="AT18" s="410"/>
      <c r="AU18" s="411"/>
      <c r="AV18" s="412"/>
      <c r="AW18" s="412"/>
      <c r="AX18" s="412"/>
      <c r="AY18" s="413" t="s">
        <v>141</v>
      </c>
      <c r="AZ18" s="414"/>
      <c r="BA18" s="414"/>
      <c r="BB18" s="414"/>
      <c r="BC18" s="414"/>
      <c r="BD18" s="414"/>
      <c r="BE18" s="414"/>
      <c r="BF18" s="414"/>
      <c r="BG18" s="414"/>
      <c r="BH18" s="414"/>
      <c r="BI18" s="414"/>
      <c r="BJ18" s="414"/>
      <c r="BK18" s="414"/>
      <c r="BL18" s="414"/>
      <c r="BM18" s="415"/>
      <c r="BN18" s="416">
        <v>2056366</v>
      </c>
      <c r="BO18" s="417"/>
      <c r="BP18" s="417"/>
      <c r="BQ18" s="417"/>
      <c r="BR18" s="417"/>
      <c r="BS18" s="417"/>
      <c r="BT18" s="417"/>
      <c r="BU18" s="418"/>
      <c r="BV18" s="416">
        <v>2019595</v>
      </c>
      <c r="BW18" s="417"/>
      <c r="BX18" s="417"/>
      <c r="BY18" s="417"/>
      <c r="BZ18" s="417"/>
      <c r="CA18" s="417"/>
      <c r="CB18" s="417"/>
      <c r="CC18" s="418"/>
      <c r="CD18" s="152"/>
      <c r="CE18" s="494"/>
      <c r="CF18" s="494"/>
      <c r="CG18" s="494"/>
      <c r="CH18" s="494"/>
      <c r="CI18" s="494"/>
      <c r="CJ18" s="494"/>
      <c r="CK18" s="494"/>
      <c r="CL18" s="494"/>
      <c r="CM18" s="494"/>
      <c r="CN18" s="494"/>
      <c r="CO18" s="494"/>
      <c r="CP18" s="494"/>
      <c r="CQ18" s="494"/>
      <c r="CR18" s="494"/>
      <c r="CS18" s="495"/>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142</v>
      </c>
      <c r="C19" s="428"/>
      <c r="D19" s="428"/>
      <c r="E19" s="497"/>
      <c r="F19" s="497"/>
      <c r="G19" s="497"/>
      <c r="H19" s="497"/>
      <c r="I19" s="497"/>
      <c r="J19" s="497"/>
      <c r="K19" s="497"/>
      <c r="L19" s="505">
        <v>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08"/>
      <c r="AN19" s="409"/>
      <c r="AO19" s="409"/>
      <c r="AP19" s="409"/>
      <c r="AQ19" s="409"/>
      <c r="AR19" s="409"/>
      <c r="AS19" s="409"/>
      <c r="AT19" s="410"/>
      <c r="AU19" s="411"/>
      <c r="AV19" s="412"/>
      <c r="AW19" s="412"/>
      <c r="AX19" s="412"/>
      <c r="AY19" s="413" t="s">
        <v>143</v>
      </c>
      <c r="AZ19" s="414"/>
      <c r="BA19" s="414"/>
      <c r="BB19" s="414"/>
      <c r="BC19" s="414"/>
      <c r="BD19" s="414"/>
      <c r="BE19" s="414"/>
      <c r="BF19" s="414"/>
      <c r="BG19" s="414"/>
      <c r="BH19" s="414"/>
      <c r="BI19" s="414"/>
      <c r="BJ19" s="414"/>
      <c r="BK19" s="414"/>
      <c r="BL19" s="414"/>
      <c r="BM19" s="415"/>
      <c r="BN19" s="416">
        <v>3149017</v>
      </c>
      <c r="BO19" s="417"/>
      <c r="BP19" s="417"/>
      <c r="BQ19" s="417"/>
      <c r="BR19" s="417"/>
      <c r="BS19" s="417"/>
      <c r="BT19" s="417"/>
      <c r="BU19" s="418"/>
      <c r="BV19" s="416">
        <v>3309356</v>
      </c>
      <c r="BW19" s="417"/>
      <c r="BX19" s="417"/>
      <c r="BY19" s="417"/>
      <c r="BZ19" s="417"/>
      <c r="CA19" s="417"/>
      <c r="CB19" s="417"/>
      <c r="CC19" s="418"/>
      <c r="CD19" s="152"/>
      <c r="CE19" s="494"/>
      <c r="CF19" s="494"/>
      <c r="CG19" s="494"/>
      <c r="CH19" s="494"/>
      <c r="CI19" s="494"/>
      <c r="CJ19" s="494"/>
      <c r="CK19" s="494"/>
      <c r="CL19" s="494"/>
      <c r="CM19" s="494"/>
      <c r="CN19" s="494"/>
      <c r="CO19" s="494"/>
      <c r="CP19" s="494"/>
      <c r="CQ19" s="494"/>
      <c r="CR19" s="494"/>
      <c r="CS19" s="495"/>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144</v>
      </c>
      <c r="C20" s="428"/>
      <c r="D20" s="428"/>
      <c r="E20" s="497"/>
      <c r="F20" s="497"/>
      <c r="G20" s="497"/>
      <c r="H20" s="497"/>
      <c r="I20" s="497"/>
      <c r="J20" s="497"/>
      <c r="K20" s="497"/>
      <c r="L20" s="505">
        <v>979</v>
      </c>
      <c r="M20" s="505"/>
      <c r="N20" s="505"/>
      <c r="O20" s="505"/>
      <c r="P20" s="505"/>
      <c r="Q20" s="505"/>
      <c r="R20" s="506"/>
      <c r="S20" s="506"/>
      <c r="T20" s="506"/>
      <c r="U20" s="506"/>
      <c r="V20" s="507"/>
      <c r="W20" s="397"/>
      <c r="X20" s="398"/>
      <c r="Y20" s="398"/>
      <c r="Z20" s="398"/>
      <c r="AA20" s="398"/>
      <c r="AB20" s="398"/>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3"/>
      <c r="AZ20" s="414"/>
      <c r="BA20" s="414"/>
      <c r="BB20" s="414"/>
      <c r="BC20" s="414"/>
      <c r="BD20" s="414"/>
      <c r="BE20" s="414"/>
      <c r="BF20" s="414"/>
      <c r="BG20" s="414"/>
      <c r="BH20" s="414"/>
      <c r="BI20" s="414"/>
      <c r="BJ20" s="414"/>
      <c r="BK20" s="414"/>
      <c r="BL20" s="414"/>
      <c r="BM20" s="415"/>
      <c r="BN20" s="416"/>
      <c r="BO20" s="417"/>
      <c r="BP20" s="417"/>
      <c r="BQ20" s="417"/>
      <c r="BR20" s="417"/>
      <c r="BS20" s="417"/>
      <c r="BT20" s="417"/>
      <c r="BU20" s="418"/>
      <c r="BV20" s="416"/>
      <c r="BW20" s="417"/>
      <c r="BX20" s="417"/>
      <c r="BY20" s="417"/>
      <c r="BZ20" s="417"/>
      <c r="CA20" s="417"/>
      <c r="CB20" s="417"/>
      <c r="CC20" s="418"/>
      <c r="CD20" s="152"/>
      <c r="CE20" s="494"/>
      <c r="CF20" s="494"/>
      <c r="CG20" s="494"/>
      <c r="CH20" s="494"/>
      <c r="CI20" s="494"/>
      <c r="CJ20" s="494"/>
      <c r="CK20" s="494"/>
      <c r="CL20" s="494"/>
      <c r="CM20" s="494"/>
      <c r="CN20" s="494"/>
      <c r="CO20" s="494"/>
      <c r="CP20" s="494"/>
      <c r="CQ20" s="494"/>
      <c r="CR20" s="494"/>
      <c r="CS20" s="495"/>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3"/>
      <c r="AZ21" s="414"/>
      <c r="BA21" s="414"/>
      <c r="BB21" s="414"/>
      <c r="BC21" s="414"/>
      <c r="BD21" s="414"/>
      <c r="BE21" s="414"/>
      <c r="BF21" s="414"/>
      <c r="BG21" s="414"/>
      <c r="BH21" s="414"/>
      <c r="BI21" s="414"/>
      <c r="BJ21" s="414"/>
      <c r="BK21" s="414"/>
      <c r="BL21" s="414"/>
      <c r="BM21" s="415"/>
      <c r="BN21" s="416"/>
      <c r="BO21" s="417"/>
      <c r="BP21" s="417"/>
      <c r="BQ21" s="417"/>
      <c r="BR21" s="417"/>
      <c r="BS21" s="417"/>
      <c r="BT21" s="417"/>
      <c r="BU21" s="418"/>
      <c r="BV21" s="416"/>
      <c r="BW21" s="417"/>
      <c r="BX21" s="417"/>
      <c r="BY21" s="417"/>
      <c r="BZ21" s="417"/>
      <c r="CA21" s="417"/>
      <c r="CB21" s="417"/>
      <c r="CC21" s="418"/>
      <c r="CD21" s="152"/>
      <c r="CE21" s="494"/>
      <c r="CF21" s="494"/>
      <c r="CG21" s="494"/>
      <c r="CH21" s="494"/>
      <c r="CI21" s="494"/>
      <c r="CJ21" s="494"/>
      <c r="CK21" s="494"/>
      <c r="CL21" s="494"/>
      <c r="CM21" s="494"/>
      <c r="CN21" s="494"/>
      <c r="CO21" s="494"/>
      <c r="CP21" s="494"/>
      <c r="CQ21" s="494"/>
      <c r="CR21" s="494"/>
      <c r="CS21" s="495"/>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146</v>
      </c>
      <c r="C22" s="516"/>
      <c r="D22" s="517"/>
      <c r="E22" s="391" t="s">
        <v>1</v>
      </c>
      <c r="F22" s="396"/>
      <c r="G22" s="396"/>
      <c r="H22" s="396"/>
      <c r="I22" s="396"/>
      <c r="J22" s="396"/>
      <c r="K22" s="386"/>
      <c r="L22" s="391" t="s">
        <v>147</v>
      </c>
      <c r="M22" s="396"/>
      <c r="N22" s="396"/>
      <c r="O22" s="396"/>
      <c r="P22" s="386"/>
      <c r="Q22" s="524" t="s">
        <v>148</v>
      </c>
      <c r="R22" s="525"/>
      <c r="S22" s="525"/>
      <c r="T22" s="525"/>
      <c r="U22" s="525"/>
      <c r="V22" s="526"/>
      <c r="W22" s="530" t="s">
        <v>149</v>
      </c>
      <c r="X22" s="516"/>
      <c r="Y22" s="517"/>
      <c r="Z22" s="391" t="s">
        <v>1</v>
      </c>
      <c r="AA22" s="396"/>
      <c r="AB22" s="396"/>
      <c r="AC22" s="396"/>
      <c r="AD22" s="396"/>
      <c r="AE22" s="396"/>
      <c r="AF22" s="396"/>
      <c r="AG22" s="386"/>
      <c r="AH22" s="533" t="s">
        <v>150</v>
      </c>
      <c r="AI22" s="396"/>
      <c r="AJ22" s="396"/>
      <c r="AK22" s="396"/>
      <c r="AL22" s="386"/>
      <c r="AM22" s="533" t="s">
        <v>151</v>
      </c>
      <c r="AN22" s="534"/>
      <c r="AO22" s="534"/>
      <c r="AP22" s="534"/>
      <c r="AQ22" s="534"/>
      <c r="AR22" s="535"/>
      <c r="AS22" s="524" t="s">
        <v>148</v>
      </c>
      <c r="AT22" s="525"/>
      <c r="AU22" s="525"/>
      <c r="AV22" s="525"/>
      <c r="AW22" s="525"/>
      <c r="AX22" s="539"/>
      <c r="AY22" s="541"/>
      <c r="AZ22" s="542"/>
      <c r="BA22" s="542"/>
      <c r="BB22" s="542"/>
      <c r="BC22" s="542"/>
      <c r="BD22" s="542"/>
      <c r="BE22" s="542"/>
      <c r="BF22" s="542"/>
      <c r="BG22" s="542"/>
      <c r="BH22" s="542"/>
      <c r="BI22" s="542"/>
      <c r="BJ22" s="542"/>
      <c r="BK22" s="542"/>
      <c r="BL22" s="542"/>
      <c r="BM22" s="543"/>
      <c r="BN22" s="544"/>
      <c r="BO22" s="545"/>
      <c r="BP22" s="545"/>
      <c r="BQ22" s="545"/>
      <c r="BR22" s="545"/>
      <c r="BS22" s="545"/>
      <c r="BT22" s="545"/>
      <c r="BU22" s="546"/>
      <c r="BV22" s="544"/>
      <c r="BW22" s="545"/>
      <c r="BX22" s="545"/>
      <c r="BY22" s="545"/>
      <c r="BZ22" s="545"/>
      <c r="CA22" s="545"/>
      <c r="CB22" s="545"/>
      <c r="CC22" s="546"/>
      <c r="CD22" s="152"/>
      <c r="CE22" s="494"/>
      <c r="CF22" s="494"/>
      <c r="CG22" s="494"/>
      <c r="CH22" s="494"/>
      <c r="CI22" s="494"/>
      <c r="CJ22" s="494"/>
      <c r="CK22" s="494"/>
      <c r="CL22" s="494"/>
      <c r="CM22" s="494"/>
      <c r="CN22" s="494"/>
      <c r="CO22" s="494"/>
      <c r="CP22" s="494"/>
      <c r="CQ22" s="494"/>
      <c r="CR22" s="494"/>
      <c r="CS22" s="495"/>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36"/>
      <c r="AN23" s="537"/>
      <c r="AO23" s="537"/>
      <c r="AP23" s="537"/>
      <c r="AQ23" s="537"/>
      <c r="AR23" s="538"/>
      <c r="AS23" s="527"/>
      <c r="AT23" s="528"/>
      <c r="AU23" s="528"/>
      <c r="AV23" s="528"/>
      <c r="AW23" s="528"/>
      <c r="AX23" s="540"/>
      <c r="AY23" s="345" t="s">
        <v>152</v>
      </c>
      <c r="AZ23" s="346"/>
      <c r="BA23" s="346"/>
      <c r="BB23" s="346"/>
      <c r="BC23" s="346"/>
      <c r="BD23" s="346"/>
      <c r="BE23" s="346"/>
      <c r="BF23" s="346"/>
      <c r="BG23" s="346"/>
      <c r="BH23" s="346"/>
      <c r="BI23" s="346"/>
      <c r="BJ23" s="346"/>
      <c r="BK23" s="346"/>
      <c r="BL23" s="346"/>
      <c r="BM23" s="347"/>
      <c r="BN23" s="416">
        <v>4547892</v>
      </c>
      <c r="BO23" s="417"/>
      <c r="BP23" s="417"/>
      <c r="BQ23" s="417"/>
      <c r="BR23" s="417"/>
      <c r="BS23" s="417"/>
      <c r="BT23" s="417"/>
      <c r="BU23" s="418"/>
      <c r="BV23" s="416">
        <v>4575049</v>
      </c>
      <c r="BW23" s="417"/>
      <c r="BX23" s="417"/>
      <c r="BY23" s="417"/>
      <c r="BZ23" s="417"/>
      <c r="CA23" s="417"/>
      <c r="CB23" s="417"/>
      <c r="CC23" s="418"/>
      <c r="CD23" s="152"/>
      <c r="CE23" s="494"/>
      <c r="CF23" s="494"/>
      <c r="CG23" s="494"/>
      <c r="CH23" s="494"/>
      <c r="CI23" s="494"/>
      <c r="CJ23" s="494"/>
      <c r="CK23" s="494"/>
      <c r="CL23" s="494"/>
      <c r="CM23" s="494"/>
      <c r="CN23" s="494"/>
      <c r="CO23" s="494"/>
      <c r="CP23" s="494"/>
      <c r="CQ23" s="494"/>
      <c r="CR23" s="494"/>
      <c r="CS23" s="495"/>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153</v>
      </c>
      <c r="F24" s="409"/>
      <c r="G24" s="409"/>
      <c r="H24" s="409"/>
      <c r="I24" s="409"/>
      <c r="J24" s="409"/>
      <c r="K24" s="410"/>
      <c r="L24" s="436">
        <v>1</v>
      </c>
      <c r="M24" s="437"/>
      <c r="N24" s="437"/>
      <c r="O24" s="437"/>
      <c r="P24" s="476"/>
      <c r="Q24" s="436">
        <v>7340</v>
      </c>
      <c r="R24" s="437"/>
      <c r="S24" s="437"/>
      <c r="T24" s="437"/>
      <c r="U24" s="437"/>
      <c r="V24" s="476"/>
      <c r="W24" s="531"/>
      <c r="X24" s="519"/>
      <c r="Y24" s="520"/>
      <c r="Z24" s="435" t="s">
        <v>154</v>
      </c>
      <c r="AA24" s="409"/>
      <c r="AB24" s="409"/>
      <c r="AC24" s="409"/>
      <c r="AD24" s="409"/>
      <c r="AE24" s="409"/>
      <c r="AF24" s="409"/>
      <c r="AG24" s="410"/>
      <c r="AH24" s="436">
        <v>53</v>
      </c>
      <c r="AI24" s="437"/>
      <c r="AJ24" s="437"/>
      <c r="AK24" s="437"/>
      <c r="AL24" s="476"/>
      <c r="AM24" s="436">
        <v>162339</v>
      </c>
      <c r="AN24" s="437"/>
      <c r="AO24" s="437"/>
      <c r="AP24" s="437"/>
      <c r="AQ24" s="437"/>
      <c r="AR24" s="476"/>
      <c r="AS24" s="436">
        <v>3063</v>
      </c>
      <c r="AT24" s="437"/>
      <c r="AU24" s="437"/>
      <c r="AV24" s="437"/>
      <c r="AW24" s="437"/>
      <c r="AX24" s="438"/>
      <c r="AY24" s="541" t="s">
        <v>155</v>
      </c>
      <c r="AZ24" s="542"/>
      <c r="BA24" s="542"/>
      <c r="BB24" s="542"/>
      <c r="BC24" s="542"/>
      <c r="BD24" s="542"/>
      <c r="BE24" s="542"/>
      <c r="BF24" s="542"/>
      <c r="BG24" s="542"/>
      <c r="BH24" s="542"/>
      <c r="BI24" s="542"/>
      <c r="BJ24" s="542"/>
      <c r="BK24" s="542"/>
      <c r="BL24" s="542"/>
      <c r="BM24" s="543"/>
      <c r="BN24" s="416">
        <v>4255507</v>
      </c>
      <c r="BO24" s="417"/>
      <c r="BP24" s="417"/>
      <c r="BQ24" s="417"/>
      <c r="BR24" s="417"/>
      <c r="BS24" s="417"/>
      <c r="BT24" s="417"/>
      <c r="BU24" s="418"/>
      <c r="BV24" s="416">
        <v>4415879</v>
      </c>
      <c r="BW24" s="417"/>
      <c r="BX24" s="417"/>
      <c r="BY24" s="417"/>
      <c r="BZ24" s="417"/>
      <c r="CA24" s="417"/>
      <c r="CB24" s="417"/>
      <c r="CC24" s="418"/>
      <c r="CD24" s="152"/>
      <c r="CE24" s="494"/>
      <c r="CF24" s="494"/>
      <c r="CG24" s="494"/>
      <c r="CH24" s="494"/>
      <c r="CI24" s="494"/>
      <c r="CJ24" s="494"/>
      <c r="CK24" s="494"/>
      <c r="CL24" s="494"/>
      <c r="CM24" s="494"/>
      <c r="CN24" s="494"/>
      <c r="CO24" s="494"/>
      <c r="CP24" s="494"/>
      <c r="CQ24" s="494"/>
      <c r="CR24" s="494"/>
      <c r="CS24" s="495"/>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156</v>
      </c>
      <c r="F25" s="409"/>
      <c r="G25" s="409"/>
      <c r="H25" s="409"/>
      <c r="I25" s="409"/>
      <c r="J25" s="409"/>
      <c r="K25" s="410"/>
      <c r="L25" s="436">
        <v>1</v>
      </c>
      <c r="M25" s="437"/>
      <c r="N25" s="437"/>
      <c r="O25" s="437"/>
      <c r="P25" s="476"/>
      <c r="Q25" s="436">
        <v>6230</v>
      </c>
      <c r="R25" s="437"/>
      <c r="S25" s="437"/>
      <c r="T25" s="437"/>
      <c r="U25" s="437"/>
      <c r="V25" s="476"/>
      <c r="W25" s="531"/>
      <c r="X25" s="519"/>
      <c r="Y25" s="520"/>
      <c r="Z25" s="435" t="s">
        <v>157</v>
      </c>
      <c r="AA25" s="409"/>
      <c r="AB25" s="409"/>
      <c r="AC25" s="409"/>
      <c r="AD25" s="409"/>
      <c r="AE25" s="409"/>
      <c r="AF25" s="409"/>
      <c r="AG25" s="410"/>
      <c r="AH25" s="436" t="s">
        <v>120</v>
      </c>
      <c r="AI25" s="437"/>
      <c r="AJ25" s="437"/>
      <c r="AK25" s="437"/>
      <c r="AL25" s="476"/>
      <c r="AM25" s="436" t="s">
        <v>120</v>
      </c>
      <c r="AN25" s="437"/>
      <c r="AO25" s="437"/>
      <c r="AP25" s="437"/>
      <c r="AQ25" s="437"/>
      <c r="AR25" s="476"/>
      <c r="AS25" s="436" t="s">
        <v>120</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198103</v>
      </c>
      <c r="BO25" s="349"/>
      <c r="BP25" s="349"/>
      <c r="BQ25" s="349"/>
      <c r="BR25" s="349"/>
      <c r="BS25" s="349"/>
      <c r="BT25" s="349"/>
      <c r="BU25" s="350"/>
      <c r="BV25" s="348">
        <v>283588</v>
      </c>
      <c r="BW25" s="349"/>
      <c r="BX25" s="349"/>
      <c r="BY25" s="349"/>
      <c r="BZ25" s="349"/>
      <c r="CA25" s="349"/>
      <c r="CB25" s="349"/>
      <c r="CC25" s="350"/>
      <c r="CD25" s="152"/>
      <c r="CE25" s="494"/>
      <c r="CF25" s="494"/>
      <c r="CG25" s="494"/>
      <c r="CH25" s="494"/>
      <c r="CI25" s="494"/>
      <c r="CJ25" s="494"/>
      <c r="CK25" s="494"/>
      <c r="CL25" s="494"/>
      <c r="CM25" s="494"/>
      <c r="CN25" s="494"/>
      <c r="CO25" s="494"/>
      <c r="CP25" s="494"/>
      <c r="CQ25" s="494"/>
      <c r="CR25" s="494"/>
      <c r="CS25" s="495"/>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159</v>
      </c>
      <c r="F26" s="409"/>
      <c r="G26" s="409"/>
      <c r="H26" s="409"/>
      <c r="I26" s="409"/>
      <c r="J26" s="409"/>
      <c r="K26" s="410"/>
      <c r="L26" s="436">
        <v>1</v>
      </c>
      <c r="M26" s="437"/>
      <c r="N26" s="437"/>
      <c r="O26" s="437"/>
      <c r="P26" s="476"/>
      <c r="Q26" s="436">
        <v>5740</v>
      </c>
      <c r="R26" s="437"/>
      <c r="S26" s="437"/>
      <c r="T26" s="437"/>
      <c r="U26" s="437"/>
      <c r="V26" s="476"/>
      <c r="W26" s="531"/>
      <c r="X26" s="519"/>
      <c r="Y26" s="520"/>
      <c r="Z26" s="435" t="s">
        <v>160</v>
      </c>
      <c r="AA26" s="547"/>
      <c r="AB26" s="547"/>
      <c r="AC26" s="547"/>
      <c r="AD26" s="547"/>
      <c r="AE26" s="547"/>
      <c r="AF26" s="547"/>
      <c r="AG26" s="548"/>
      <c r="AH26" s="436" t="s">
        <v>120</v>
      </c>
      <c r="AI26" s="437"/>
      <c r="AJ26" s="437"/>
      <c r="AK26" s="437"/>
      <c r="AL26" s="476"/>
      <c r="AM26" s="436" t="s">
        <v>120</v>
      </c>
      <c r="AN26" s="437"/>
      <c r="AO26" s="437"/>
      <c r="AP26" s="437"/>
      <c r="AQ26" s="437"/>
      <c r="AR26" s="476"/>
      <c r="AS26" s="436" t="s">
        <v>120</v>
      </c>
      <c r="AT26" s="437"/>
      <c r="AU26" s="437"/>
      <c r="AV26" s="437"/>
      <c r="AW26" s="437"/>
      <c r="AX26" s="438"/>
      <c r="AY26" s="419" t="s">
        <v>161</v>
      </c>
      <c r="AZ26" s="420"/>
      <c r="BA26" s="420"/>
      <c r="BB26" s="420"/>
      <c r="BC26" s="420"/>
      <c r="BD26" s="420"/>
      <c r="BE26" s="420"/>
      <c r="BF26" s="420"/>
      <c r="BG26" s="420"/>
      <c r="BH26" s="420"/>
      <c r="BI26" s="420"/>
      <c r="BJ26" s="420"/>
      <c r="BK26" s="420"/>
      <c r="BL26" s="420"/>
      <c r="BM26" s="421"/>
      <c r="BN26" s="416" t="s">
        <v>120</v>
      </c>
      <c r="BO26" s="417"/>
      <c r="BP26" s="417"/>
      <c r="BQ26" s="417"/>
      <c r="BR26" s="417"/>
      <c r="BS26" s="417"/>
      <c r="BT26" s="417"/>
      <c r="BU26" s="418"/>
      <c r="BV26" s="416" t="s">
        <v>120</v>
      </c>
      <c r="BW26" s="417"/>
      <c r="BX26" s="417"/>
      <c r="BY26" s="417"/>
      <c r="BZ26" s="417"/>
      <c r="CA26" s="417"/>
      <c r="CB26" s="417"/>
      <c r="CC26" s="418"/>
      <c r="CD26" s="152"/>
      <c r="CE26" s="494"/>
      <c r="CF26" s="494"/>
      <c r="CG26" s="494"/>
      <c r="CH26" s="494"/>
      <c r="CI26" s="494"/>
      <c r="CJ26" s="494"/>
      <c r="CK26" s="494"/>
      <c r="CL26" s="494"/>
      <c r="CM26" s="494"/>
      <c r="CN26" s="494"/>
      <c r="CO26" s="494"/>
      <c r="CP26" s="494"/>
      <c r="CQ26" s="494"/>
      <c r="CR26" s="494"/>
      <c r="CS26" s="495"/>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162</v>
      </c>
      <c r="F27" s="409"/>
      <c r="G27" s="409"/>
      <c r="H27" s="409"/>
      <c r="I27" s="409"/>
      <c r="J27" s="409"/>
      <c r="K27" s="410"/>
      <c r="L27" s="436">
        <v>1</v>
      </c>
      <c r="M27" s="437"/>
      <c r="N27" s="437"/>
      <c r="O27" s="437"/>
      <c r="P27" s="476"/>
      <c r="Q27" s="436">
        <v>3070</v>
      </c>
      <c r="R27" s="437"/>
      <c r="S27" s="437"/>
      <c r="T27" s="437"/>
      <c r="U27" s="437"/>
      <c r="V27" s="476"/>
      <c r="W27" s="531"/>
      <c r="X27" s="519"/>
      <c r="Y27" s="520"/>
      <c r="Z27" s="435" t="s">
        <v>163</v>
      </c>
      <c r="AA27" s="409"/>
      <c r="AB27" s="409"/>
      <c r="AC27" s="409"/>
      <c r="AD27" s="409"/>
      <c r="AE27" s="409"/>
      <c r="AF27" s="409"/>
      <c r="AG27" s="410"/>
      <c r="AH27" s="436" t="s">
        <v>120</v>
      </c>
      <c r="AI27" s="437"/>
      <c r="AJ27" s="437"/>
      <c r="AK27" s="437"/>
      <c r="AL27" s="476"/>
      <c r="AM27" s="436" t="s">
        <v>120</v>
      </c>
      <c r="AN27" s="437"/>
      <c r="AO27" s="437"/>
      <c r="AP27" s="437"/>
      <c r="AQ27" s="437"/>
      <c r="AR27" s="476"/>
      <c r="AS27" s="436" t="s">
        <v>120</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44">
        <v>53084</v>
      </c>
      <c r="BO27" s="545"/>
      <c r="BP27" s="545"/>
      <c r="BQ27" s="545"/>
      <c r="BR27" s="545"/>
      <c r="BS27" s="545"/>
      <c r="BT27" s="545"/>
      <c r="BU27" s="546"/>
      <c r="BV27" s="544">
        <v>52682</v>
      </c>
      <c r="BW27" s="545"/>
      <c r="BX27" s="545"/>
      <c r="BY27" s="545"/>
      <c r="BZ27" s="545"/>
      <c r="CA27" s="545"/>
      <c r="CB27" s="545"/>
      <c r="CC27" s="546"/>
      <c r="CD27" s="154"/>
      <c r="CE27" s="494"/>
      <c r="CF27" s="494"/>
      <c r="CG27" s="494"/>
      <c r="CH27" s="494"/>
      <c r="CI27" s="494"/>
      <c r="CJ27" s="494"/>
      <c r="CK27" s="494"/>
      <c r="CL27" s="494"/>
      <c r="CM27" s="494"/>
      <c r="CN27" s="494"/>
      <c r="CO27" s="494"/>
      <c r="CP27" s="494"/>
      <c r="CQ27" s="494"/>
      <c r="CR27" s="494"/>
      <c r="CS27" s="495"/>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165</v>
      </c>
      <c r="F28" s="409"/>
      <c r="G28" s="409"/>
      <c r="H28" s="409"/>
      <c r="I28" s="409"/>
      <c r="J28" s="409"/>
      <c r="K28" s="410"/>
      <c r="L28" s="436">
        <v>1</v>
      </c>
      <c r="M28" s="437"/>
      <c r="N28" s="437"/>
      <c r="O28" s="437"/>
      <c r="P28" s="476"/>
      <c r="Q28" s="436">
        <v>2460</v>
      </c>
      <c r="R28" s="437"/>
      <c r="S28" s="437"/>
      <c r="T28" s="437"/>
      <c r="U28" s="437"/>
      <c r="V28" s="476"/>
      <c r="W28" s="531"/>
      <c r="X28" s="519"/>
      <c r="Y28" s="520"/>
      <c r="Z28" s="435" t="s">
        <v>166</v>
      </c>
      <c r="AA28" s="409"/>
      <c r="AB28" s="409"/>
      <c r="AC28" s="409"/>
      <c r="AD28" s="409"/>
      <c r="AE28" s="409"/>
      <c r="AF28" s="409"/>
      <c r="AG28" s="410"/>
      <c r="AH28" s="436" t="s">
        <v>120</v>
      </c>
      <c r="AI28" s="437"/>
      <c r="AJ28" s="437"/>
      <c r="AK28" s="437"/>
      <c r="AL28" s="476"/>
      <c r="AM28" s="436" t="s">
        <v>120</v>
      </c>
      <c r="AN28" s="437"/>
      <c r="AO28" s="437"/>
      <c r="AP28" s="437"/>
      <c r="AQ28" s="437"/>
      <c r="AR28" s="476"/>
      <c r="AS28" s="436" t="s">
        <v>120</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631789</v>
      </c>
      <c r="BO28" s="349"/>
      <c r="BP28" s="349"/>
      <c r="BQ28" s="349"/>
      <c r="BR28" s="349"/>
      <c r="BS28" s="349"/>
      <c r="BT28" s="349"/>
      <c r="BU28" s="350"/>
      <c r="BV28" s="348">
        <v>590870</v>
      </c>
      <c r="BW28" s="349"/>
      <c r="BX28" s="349"/>
      <c r="BY28" s="349"/>
      <c r="BZ28" s="349"/>
      <c r="CA28" s="349"/>
      <c r="CB28" s="349"/>
      <c r="CC28" s="350"/>
      <c r="CD28" s="152"/>
      <c r="CE28" s="494"/>
      <c r="CF28" s="494"/>
      <c r="CG28" s="494"/>
      <c r="CH28" s="494"/>
      <c r="CI28" s="494"/>
      <c r="CJ28" s="494"/>
      <c r="CK28" s="494"/>
      <c r="CL28" s="494"/>
      <c r="CM28" s="494"/>
      <c r="CN28" s="494"/>
      <c r="CO28" s="494"/>
      <c r="CP28" s="494"/>
      <c r="CQ28" s="494"/>
      <c r="CR28" s="494"/>
      <c r="CS28" s="495"/>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169</v>
      </c>
      <c r="F29" s="409"/>
      <c r="G29" s="409"/>
      <c r="H29" s="409"/>
      <c r="I29" s="409"/>
      <c r="J29" s="409"/>
      <c r="K29" s="410"/>
      <c r="L29" s="436">
        <v>8</v>
      </c>
      <c r="M29" s="437"/>
      <c r="N29" s="437"/>
      <c r="O29" s="437"/>
      <c r="P29" s="476"/>
      <c r="Q29" s="436">
        <v>1930</v>
      </c>
      <c r="R29" s="437"/>
      <c r="S29" s="437"/>
      <c r="T29" s="437"/>
      <c r="U29" s="437"/>
      <c r="V29" s="476"/>
      <c r="W29" s="531"/>
      <c r="X29" s="519"/>
      <c r="Y29" s="520"/>
      <c r="Z29" s="435" t="s">
        <v>170</v>
      </c>
      <c r="AA29" s="409"/>
      <c r="AB29" s="409"/>
      <c r="AC29" s="409"/>
      <c r="AD29" s="409"/>
      <c r="AE29" s="409"/>
      <c r="AF29" s="409"/>
      <c r="AG29" s="410"/>
      <c r="AH29" s="436">
        <v>53</v>
      </c>
      <c r="AI29" s="437"/>
      <c r="AJ29" s="437"/>
      <c r="AK29" s="437"/>
      <c r="AL29" s="476"/>
      <c r="AM29" s="436">
        <v>162339</v>
      </c>
      <c r="AN29" s="437"/>
      <c r="AO29" s="437"/>
      <c r="AP29" s="437"/>
      <c r="AQ29" s="437"/>
      <c r="AR29" s="476"/>
      <c r="AS29" s="436">
        <v>3063</v>
      </c>
      <c r="AT29" s="437"/>
      <c r="AU29" s="437"/>
      <c r="AV29" s="437"/>
      <c r="AW29" s="437"/>
      <c r="AX29" s="438"/>
      <c r="AY29" s="558"/>
      <c r="AZ29" s="559"/>
      <c r="BA29" s="559"/>
      <c r="BB29" s="560"/>
      <c r="BC29" s="413" t="s">
        <v>171</v>
      </c>
      <c r="BD29" s="414"/>
      <c r="BE29" s="414"/>
      <c r="BF29" s="414"/>
      <c r="BG29" s="414"/>
      <c r="BH29" s="414"/>
      <c r="BI29" s="414"/>
      <c r="BJ29" s="414"/>
      <c r="BK29" s="414"/>
      <c r="BL29" s="414"/>
      <c r="BM29" s="415"/>
      <c r="BN29" s="416">
        <v>390836</v>
      </c>
      <c r="BO29" s="417"/>
      <c r="BP29" s="417"/>
      <c r="BQ29" s="417"/>
      <c r="BR29" s="417"/>
      <c r="BS29" s="417"/>
      <c r="BT29" s="417"/>
      <c r="BU29" s="418"/>
      <c r="BV29" s="416">
        <v>389633</v>
      </c>
      <c r="BW29" s="417"/>
      <c r="BX29" s="417"/>
      <c r="BY29" s="417"/>
      <c r="BZ29" s="417"/>
      <c r="CA29" s="417"/>
      <c r="CB29" s="417"/>
      <c r="CC29" s="418"/>
      <c r="CD29" s="154"/>
      <c r="CE29" s="494"/>
      <c r="CF29" s="494"/>
      <c r="CG29" s="494"/>
      <c r="CH29" s="494"/>
      <c r="CI29" s="494"/>
      <c r="CJ29" s="494"/>
      <c r="CK29" s="494"/>
      <c r="CL29" s="494"/>
      <c r="CM29" s="494"/>
      <c r="CN29" s="494"/>
      <c r="CO29" s="494"/>
      <c r="CP29" s="494"/>
      <c r="CQ29" s="494"/>
      <c r="CR29" s="494"/>
      <c r="CS29" s="495"/>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49"/>
      <c r="M30" s="550"/>
      <c r="N30" s="550"/>
      <c r="O30" s="550"/>
      <c r="P30" s="551"/>
      <c r="Q30" s="549"/>
      <c r="R30" s="550"/>
      <c r="S30" s="550"/>
      <c r="T30" s="550"/>
      <c r="U30" s="550"/>
      <c r="V30" s="551"/>
      <c r="W30" s="532"/>
      <c r="X30" s="522"/>
      <c r="Y30" s="523"/>
      <c r="Z30" s="552" t="s">
        <v>172</v>
      </c>
      <c r="AA30" s="553"/>
      <c r="AB30" s="553"/>
      <c r="AC30" s="553"/>
      <c r="AD30" s="553"/>
      <c r="AE30" s="553"/>
      <c r="AF30" s="553"/>
      <c r="AG30" s="554"/>
      <c r="AH30" s="501">
        <v>99.5</v>
      </c>
      <c r="AI30" s="502"/>
      <c r="AJ30" s="502"/>
      <c r="AK30" s="502"/>
      <c r="AL30" s="502"/>
      <c r="AM30" s="502"/>
      <c r="AN30" s="502"/>
      <c r="AO30" s="502"/>
      <c r="AP30" s="502"/>
      <c r="AQ30" s="502"/>
      <c r="AR30" s="502"/>
      <c r="AS30" s="502"/>
      <c r="AT30" s="502"/>
      <c r="AU30" s="502"/>
      <c r="AV30" s="502"/>
      <c r="AW30" s="502"/>
      <c r="AX30" s="504"/>
      <c r="AY30" s="561"/>
      <c r="AZ30" s="562"/>
      <c r="BA30" s="562"/>
      <c r="BB30" s="563"/>
      <c r="BC30" s="541" t="s">
        <v>173</v>
      </c>
      <c r="BD30" s="542"/>
      <c r="BE30" s="542"/>
      <c r="BF30" s="542"/>
      <c r="BG30" s="542"/>
      <c r="BH30" s="542"/>
      <c r="BI30" s="542"/>
      <c r="BJ30" s="542"/>
      <c r="BK30" s="542"/>
      <c r="BL30" s="542"/>
      <c r="BM30" s="543"/>
      <c r="BN30" s="544">
        <v>1622839</v>
      </c>
      <c r="BO30" s="545"/>
      <c r="BP30" s="545"/>
      <c r="BQ30" s="545"/>
      <c r="BR30" s="545"/>
      <c r="BS30" s="545"/>
      <c r="BT30" s="545"/>
      <c r="BU30" s="546"/>
      <c r="BV30" s="544">
        <v>1608108</v>
      </c>
      <c r="BW30" s="545"/>
      <c r="BX30" s="545"/>
      <c r="BY30" s="545"/>
      <c r="BZ30" s="545"/>
      <c r="CA30" s="545"/>
      <c r="CB30" s="545"/>
      <c r="CC30" s="54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3" t="s">
        <v>180</v>
      </c>
      <c r="D33" s="403"/>
      <c r="E33" s="374" t="s">
        <v>181</v>
      </c>
      <c r="F33" s="374"/>
      <c r="G33" s="374"/>
      <c r="H33" s="374"/>
      <c r="I33" s="374"/>
      <c r="J33" s="374"/>
      <c r="K33" s="374"/>
      <c r="L33" s="374"/>
      <c r="M33" s="374"/>
      <c r="N33" s="374"/>
      <c r="O33" s="374"/>
      <c r="P33" s="374"/>
      <c r="Q33" s="374"/>
      <c r="R33" s="374"/>
      <c r="S33" s="374"/>
      <c r="T33" s="167"/>
      <c r="U33" s="403" t="s">
        <v>180</v>
      </c>
      <c r="V33" s="403"/>
      <c r="W33" s="374" t="s">
        <v>181</v>
      </c>
      <c r="X33" s="374"/>
      <c r="Y33" s="374"/>
      <c r="Z33" s="374"/>
      <c r="AA33" s="374"/>
      <c r="AB33" s="374"/>
      <c r="AC33" s="374"/>
      <c r="AD33" s="374"/>
      <c r="AE33" s="374"/>
      <c r="AF33" s="374"/>
      <c r="AG33" s="374"/>
      <c r="AH33" s="374"/>
      <c r="AI33" s="374"/>
      <c r="AJ33" s="374"/>
      <c r="AK33" s="374"/>
      <c r="AL33" s="167"/>
      <c r="AM33" s="403" t="s">
        <v>180</v>
      </c>
      <c r="AN33" s="403"/>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3" t="s">
        <v>182</v>
      </c>
      <c r="BX33" s="403"/>
      <c r="BY33" s="374" t="s">
        <v>184</v>
      </c>
      <c r="BZ33" s="374"/>
      <c r="CA33" s="374"/>
      <c r="CB33" s="374"/>
      <c r="CC33" s="374"/>
      <c r="CD33" s="374"/>
      <c r="CE33" s="374"/>
      <c r="CF33" s="374"/>
      <c r="CG33" s="374"/>
      <c r="CH33" s="374"/>
      <c r="CI33" s="374"/>
      <c r="CJ33" s="374"/>
      <c r="CK33" s="374"/>
      <c r="CL33" s="374"/>
      <c r="CM33" s="374"/>
      <c r="CN33" s="167"/>
      <c r="CO33" s="403" t="s">
        <v>180</v>
      </c>
      <c r="CP33" s="403"/>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x14ac:dyDescent="0.15">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t="str">
        <f>IF(AO34="","",MAX(C34:D43,U34:V43)+1)</f>
        <v/>
      </c>
      <c r="AN34" s="564"/>
      <c r="AO34" s="565"/>
      <c r="AP34" s="565"/>
      <c r="AQ34" s="565"/>
      <c r="AR34" s="565"/>
      <c r="AS34" s="565"/>
      <c r="AT34" s="565"/>
      <c r="AU34" s="565"/>
      <c r="AV34" s="565"/>
      <c r="AW34" s="565"/>
      <c r="AX34" s="565"/>
      <c r="AY34" s="565"/>
      <c r="AZ34" s="565"/>
      <c r="BA34" s="565"/>
      <c r="BB34" s="565"/>
      <c r="BC34" s="565"/>
      <c r="BD34" s="165"/>
      <c r="BE34" s="564">
        <f>IF(BG34="","",MAX(C34:D43,U34:V43,AM34:AN43)+1)</f>
        <v>6</v>
      </c>
      <c r="BF34" s="564"/>
      <c r="BG34" s="565" t="str">
        <f>IF('各会計、関係団体の財政状況及び健全化判断比率'!B31="","",'各会計、関係団体の財政状況及び健全化判断比率'!B31)</f>
        <v>水道特別会計</v>
      </c>
      <c r="BH34" s="565"/>
      <c r="BI34" s="565"/>
      <c r="BJ34" s="565"/>
      <c r="BK34" s="565"/>
      <c r="BL34" s="565"/>
      <c r="BM34" s="565"/>
      <c r="BN34" s="565"/>
      <c r="BO34" s="565"/>
      <c r="BP34" s="565"/>
      <c r="BQ34" s="565"/>
      <c r="BR34" s="565"/>
      <c r="BS34" s="565"/>
      <c r="BT34" s="565"/>
      <c r="BU34" s="565"/>
      <c r="BV34" s="165"/>
      <c r="BW34" s="564">
        <f>IF(BY34="","",MAX(C34:D43,U34:V43,AM34:AN43,BE34:BF43)+1)</f>
        <v>8</v>
      </c>
      <c r="BX34" s="564"/>
      <c r="BY34" s="565" t="str">
        <f>IF('各会計、関係団体の財政状況及び健全化判断比率'!B68="","",'各会計、関係団体の財政状況及び健全化判断比率'!B68)</f>
        <v>釧路北部消防事務組合</v>
      </c>
      <c r="BZ34" s="565"/>
      <c r="CA34" s="565"/>
      <c r="CB34" s="565"/>
      <c r="CC34" s="565"/>
      <c r="CD34" s="565"/>
      <c r="CE34" s="565"/>
      <c r="CF34" s="565"/>
      <c r="CG34" s="565"/>
      <c r="CH34" s="565"/>
      <c r="CI34" s="565"/>
      <c r="CJ34" s="565"/>
      <c r="CK34" s="565"/>
      <c r="CL34" s="565"/>
      <c r="CM34" s="565"/>
      <c r="CN34" s="165"/>
      <c r="CO34" s="564">
        <f>IF(CQ34="","",MAX(C34:D43,U34:V43,AM34:AN43,BE34:BF43,BW34:BX43)+1)</f>
        <v>12</v>
      </c>
      <c r="CP34" s="564"/>
      <c r="CQ34" s="565" t="str">
        <f>IF('各会計、関係団体の財政状況及び健全化判断比率'!BS7="","",'各会計、関係団体の財政状況及び健全化判断比率'!BS7)</f>
        <v>鶴居村振興公社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x14ac:dyDescent="0.15">
      <c r="A35" s="138"/>
      <c r="B35" s="164"/>
      <c r="C35" s="564">
        <f>IF(E35="","",C34+1)</f>
        <v>2</v>
      </c>
      <c r="D35" s="564"/>
      <c r="E35" s="565" t="str">
        <f>IF('各会計、関係団体の財政状況及び健全化判断比率'!B8="","",'各会計、関係団体の財政状況及び健全化判断比率'!B8)</f>
        <v>診療所会計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7</v>
      </c>
      <c r="BF35" s="564"/>
      <c r="BG35" s="565" t="str">
        <f>IF('各会計、関係団体の財政状況及び健全化判断比率'!B32="","",'各会計、関係団体の財政状況及び健全化判断比率'!B32)</f>
        <v>農業集落排水事業特別会計</v>
      </c>
      <c r="BH35" s="565"/>
      <c r="BI35" s="565"/>
      <c r="BJ35" s="565"/>
      <c r="BK35" s="565"/>
      <c r="BL35" s="565"/>
      <c r="BM35" s="565"/>
      <c r="BN35" s="565"/>
      <c r="BO35" s="565"/>
      <c r="BP35" s="565"/>
      <c r="BQ35" s="565"/>
      <c r="BR35" s="565"/>
      <c r="BS35" s="565"/>
      <c r="BT35" s="565"/>
      <c r="BU35" s="565"/>
      <c r="BV35" s="165"/>
      <c r="BW35" s="564">
        <f t="shared" ref="BW35:BW43" si="2">IF(BY35="","",BW34+1)</f>
        <v>9</v>
      </c>
      <c r="BX35" s="564"/>
      <c r="BY35" s="565" t="str">
        <f>IF('各会計、関係団体の財政状況及び健全化判断比率'!B69="","",'各会計、関係団体の財政状況及び健全化判断比率'!B69)</f>
        <v>釧路広域連合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x14ac:dyDescent="0.15">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10</v>
      </c>
      <c r="BX36" s="564"/>
      <c r="BY36" s="565" t="str">
        <f>IF('各会計、関係団体の財政状況及び健全化判断比率'!B70="","",'各会計、関係団体の財政状況及び健全化判断比率'!B70)</f>
        <v>釧路公立大学事務組合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x14ac:dyDescent="0.15">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11</v>
      </c>
      <c r="BX37" s="564"/>
      <c r="BY37" s="565" t="str">
        <f>IF('各会計、関係団体の財政状況及び健全化判断比率'!B71="","",'各会計、関係団体の財政状況及び健全化判断比率'!B71)</f>
        <v>釧路・根室広域地方税滞納整理機構</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x14ac:dyDescent="0.15">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t="str">
        <f t="shared" si="2"/>
        <v/>
      </c>
      <c r="BX38" s="564"/>
      <c r="BY38" s="565" t="str">
        <f>IF('各会計、関係団体の財政状況及び健全化判断比率'!B72="","",'各会計、関係団体の財政状況及び健全化判断比率'!B72)</f>
        <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x14ac:dyDescent="0.15">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t="str">
        <f t="shared" si="2"/>
        <v/>
      </c>
      <c r="BX39" s="564"/>
      <c r="BY39" s="565" t="str">
        <f>IF('各会計、関係団体の財政状況及び健全化判断比率'!B73="","",'各会計、関係団体の財政状況及び健全化判断比率'!B73)</f>
        <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x14ac:dyDescent="0.15">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x14ac:dyDescent="0.15">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x14ac:dyDescent="0.15">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x14ac:dyDescent="0.15">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15">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x14ac:dyDescent="0.15">
      <c r="B5" s="577" t="s">
        <v>207</v>
      </c>
      <c r="C5" s="578"/>
      <c r="D5" s="578"/>
      <c r="E5" s="578"/>
      <c r="F5" s="578"/>
      <c r="G5" s="578"/>
      <c r="H5" s="578"/>
      <c r="I5" s="578"/>
      <c r="J5" s="578"/>
      <c r="K5" s="578"/>
      <c r="L5" s="578"/>
      <c r="M5" s="578"/>
      <c r="N5" s="578"/>
      <c r="O5" s="578"/>
      <c r="P5" s="578"/>
      <c r="Q5" s="579"/>
      <c r="R5" s="580">
        <v>322615</v>
      </c>
      <c r="S5" s="581"/>
      <c r="T5" s="581"/>
      <c r="U5" s="581"/>
      <c r="V5" s="581"/>
      <c r="W5" s="581"/>
      <c r="X5" s="581"/>
      <c r="Y5" s="582"/>
      <c r="Z5" s="583">
        <v>6.9</v>
      </c>
      <c r="AA5" s="583"/>
      <c r="AB5" s="583"/>
      <c r="AC5" s="583"/>
      <c r="AD5" s="584">
        <v>322615</v>
      </c>
      <c r="AE5" s="584"/>
      <c r="AF5" s="584"/>
      <c r="AG5" s="584"/>
      <c r="AH5" s="584"/>
      <c r="AI5" s="584"/>
      <c r="AJ5" s="584"/>
      <c r="AK5" s="584"/>
      <c r="AL5" s="585">
        <v>12.1</v>
      </c>
      <c r="AM5" s="586"/>
      <c r="AN5" s="586"/>
      <c r="AO5" s="587"/>
      <c r="AP5" s="577" t="s">
        <v>208</v>
      </c>
      <c r="AQ5" s="578"/>
      <c r="AR5" s="578"/>
      <c r="AS5" s="578"/>
      <c r="AT5" s="578"/>
      <c r="AU5" s="578"/>
      <c r="AV5" s="578"/>
      <c r="AW5" s="578"/>
      <c r="AX5" s="578"/>
      <c r="AY5" s="578"/>
      <c r="AZ5" s="578"/>
      <c r="BA5" s="578"/>
      <c r="BB5" s="578"/>
      <c r="BC5" s="578"/>
      <c r="BD5" s="578"/>
      <c r="BE5" s="578"/>
      <c r="BF5" s="579"/>
      <c r="BG5" s="591">
        <v>317198</v>
      </c>
      <c r="BH5" s="592"/>
      <c r="BI5" s="592"/>
      <c r="BJ5" s="592"/>
      <c r="BK5" s="592"/>
      <c r="BL5" s="592"/>
      <c r="BM5" s="592"/>
      <c r="BN5" s="593"/>
      <c r="BO5" s="594">
        <v>98.3</v>
      </c>
      <c r="BP5" s="594"/>
      <c r="BQ5" s="594"/>
      <c r="BR5" s="594"/>
      <c r="BS5" s="595">
        <v>2104</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201</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x14ac:dyDescent="0.15">
      <c r="B6" s="588" t="s">
        <v>212</v>
      </c>
      <c r="C6" s="589"/>
      <c r="D6" s="589"/>
      <c r="E6" s="589"/>
      <c r="F6" s="589"/>
      <c r="G6" s="589"/>
      <c r="H6" s="589"/>
      <c r="I6" s="589"/>
      <c r="J6" s="589"/>
      <c r="K6" s="589"/>
      <c r="L6" s="589"/>
      <c r="M6" s="589"/>
      <c r="N6" s="589"/>
      <c r="O6" s="589"/>
      <c r="P6" s="589"/>
      <c r="Q6" s="590"/>
      <c r="R6" s="591">
        <v>86767</v>
      </c>
      <c r="S6" s="592"/>
      <c r="T6" s="592"/>
      <c r="U6" s="592"/>
      <c r="V6" s="592"/>
      <c r="W6" s="592"/>
      <c r="X6" s="592"/>
      <c r="Y6" s="593"/>
      <c r="Z6" s="594">
        <v>1.9</v>
      </c>
      <c r="AA6" s="594"/>
      <c r="AB6" s="594"/>
      <c r="AC6" s="594"/>
      <c r="AD6" s="595">
        <v>86767</v>
      </c>
      <c r="AE6" s="595"/>
      <c r="AF6" s="595"/>
      <c r="AG6" s="595"/>
      <c r="AH6" s="595"/>
      <c r="AI6" s="595"/>
      <c r="AJ6" s="595"/>
      <c r="AK6" s="595"/>
      <c r="AL6" s="596">
        <v>3.3</v>
      </c>
      <c r="AM6" s="597"/>
      <c r="AN6" s="597"/>
      <c r="AO6" s="598"/>
      <c r="AP6" s="588" t="s">
        <v>213</v>
      </c>
      <c r="AQ6" s="589"/>
      <c r="AR6" s="589"/>
      <c r="AS6" s="589"/>
      <c r="AT6" s="589"/>
      <c r="AU6" s="589"/>
      <c r="AV6" s="589"/>
      <c r="AW6" s="589"/>
      <c r="AX6" s="589"/>
      <c r="AY6" s="589"/>
      <c r="AZ6" s="589"/>
      <c r="BA6" s="589"/>
      <c r="BB6" s="589"/>
      <c r="BC6" s="589"/>
      <c r="BD6" s="589"/>
      <c r="BE6" s="589"/>
      <c r="BF6" s="590"/>
      <c r="BG6" s="591">
        <v>317198</v>
      </c>
      <c r="BH6" s="592"/>
      <c r="BI6" s="592"/>
      <c r="BJ6" s="592"/>
      <c r="BK6" s="592"/>
      <c r="BL6" s="592"/>
      <c r="BM6" s="592"/>
      <c r="BN6" s="593"/>
      <c r="BO6" s="594">
        <v>98.3</v>
      </c>
      <c r="BP6" s="594"/>
      <c r="BQ6" s="594"/>
      <c r="BR6" s="594"/>
      <c r="BS6" s="595">
        <v>2104</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62975</v>
      </c>
      <c r="CS6" s="592"/>
      <c r="CT6" s="592"/>
      <c r="CU6" s="592"/>
      <c r="CV6" s="592"/>
      <c r="CW6" s="592"/>
      <c r="CX6" s="592"/>
      <c r="CY6" s="593"/>
      <c r="CZ6" s="594">
        <v>1.4</v>
      </c>
      <c r="DA6" s="594"/>
      <c r="DB6" s="594"/>
      <c r="DC6" s="594"/>
      <c r="DD6" s="600" t="s">
        <v>215</v>
      </c>
      <c r="DE6" s="592"/>
      <c r="DF6" s="592"/>
      <c r="DG6" s="592"/>
      <c r="DH6" s="592"/>
      <c r="DI6" s="592"/>
      <c r="DJ6" s="592"/>
      <c r="DK6" s="592"/>
      <c r="DL6" s="592"/>
      <c r="DM6" s="592"/>
      <c r="DN6" s="592"/>
      <c r="DO6" s="592"/>
      <c r="DP6" s="593"/>
      <c r="DQ6" s="600">
        <v>62975</v>
      </c>
      <c r="DR6" s="592"/>
      <c r="DS6" s="592"/>
      <c r="DT6" s="592"/>
      <c r="DU6" s="592"/>
      <c r="DV6" s="592"/>
      <c r="DW6" s="592"/>
      <c r="DX6" s="592"/>
      <c r="DY6" s="592"/>
      <c r="DZ6" s="592"/>
      <c r="EA6" s="592"/>
      <c r="EB6" s="592"/>
      <c r="EC6" s="601"/>
    </row>
    <row r="7" spans="2:143" ht="11.25" customHeight="1" x14ac:dyDescent="0.15">
      <c r="B7" s="588" t="s">
        <v>216</v>
      </c>
      <c r="C7" s="589"/>
      <c r="D7" s="589"/>
      <c r="E7" s="589"/>
      <c r="F7" s="589"/>
      <c r="G7" s="589"/>
      <c r="H7" s="589"/>
      <c r="I7" s="589"/>
      <c r="J7" s="589"/>
      <c r="K7" s="589"/>
      <c r="L7" s="589"/>
      <c r="M7" s="589"/>
      <c r="N7" s="589"/>
      <c r="O7" s="589"/>
      <c r="P7" s="589"/>
      <c r="Q7" s="590"/>
      <c r="R7" s="591">
        <v>724</v>
      </c>
      <c r="S7" s="592"/>
      <c r="T7" s="592"/>
      <c r="U7" s="592"/>
      <c r="V7" s="592"/>
      <c r="W7" s="592"/>
      <c r="X7" s="592"/>
      <c r="Y7" s="593"/>
      <c r="Z7" s="594">
        <v>0</v>
      </c>
      <c r="AA7" s="594"/>
      <c r="AB7" s="594"/>
      <c r="AC7" s="594"/>
      <c r="AD7" s="595">
        <v>724</v>
      </c>
      <c r="AE7" s="595"/>
      <c r="AF7" s="595"/>
      <c r="AG7" s="595"/>
      <c r="AH7" s="595"/>
      <c r="AI7" s="595"/>
      <c r="AJ7" s="595"/>
      <c r="AK7" s="595"/>
      <c r="AL7" s="596">
        <v>0</v>
      </c>
      <c r="AM7" s="597"/>
      <c r="AN7" s="597"/>
      <c r="AO7" s="598"/>
      <c r="AP7" s="588" t="s">
        <v>217</v>
      </c>
      <c r="AQ7" s="589"/>
      <c r="AR7" s="589"/>
      <c r="AS7" s="589"/>
      <c r="AT7" s="589"/>
      <c r="AU7" s="589"/>
      <c r="AV7" s="589"/>
      <c r="AW7" s="589"/>
      <c r="AX7" s="589"/>
      <c r="AY7" s="589"/>
      <c r="AZ7" s="589"/>
      <c r="BA7" s="589"/>
      <c r="BB7" s="589"/>
      <c r="BC7" s="589"/>
      <c r="BD7" s="589"/>
      <c r="BE7" s="589"/>
      <c r="BF7" s="590"/>
      <c r="BG7" s="591">
        <v>123403</v>
      </c>
      <c r="BH7" s="592"/>
      <c r="BI7" s="592"/>
      <c r="BJ7" s="592"/>
      <c r="BK7" s="592"/>
      <c r="BL7" s="592"/>
      <c r="BM7" s="592"/>
      <c r="BN7" s="593"/>
      <c r="BO7" s="594">
        <v>38.299999999999997</v>
      </c>
      <c r="BP7" s="594"/>
      <c r="BQ7" s="594"/>
      <c r="BR7" s="594"/>
      <c r="BS7" s="595">
        <v>2104</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876437</v>
      </c>
      <c r="CS7" s="592"/>
      <c r="CT7" s="592"/>
      <c r="CU7" s="592"/>
      <c r="CV7" s="592"/>
      <c r="CW7" s="592"/>
      <c r="CX7" s="592"/>
      <c r="CY7" s="593"/>
      <c r="CZ7" s="594">
        <v>19.3</v>
      </c>
      <c r="DA7" s="594"/>
      <c r="DB7" s="594"/>
      <c r="DC7" s="594"/>
      <c r="DD7" s="600">
        <v>88255</v>
      </c>
      <c r="DE7" s="592"/>
      <c r="DF7" s="592"/>
      <c r="DG7" s="592"/>
      <c r="DH7" s="592"/>
      <c r="DI7" s="592"/>
      <c r="DJ7" s="592"/>
      <c r="DK7" s="592"/>
      <c r="DL7" s="592"/>
      <c r="DM7" s="592"/>
      <c r="DN7" s="592"/>
      <c r="DO7" s="592"/>
      <c r="DP7" s="593"/>
      <c r="DQ7" s="600">
        <v>780860</v>
      </c>
      <c r="DR7" s="592"/>
      <c r="DS7" s="592"/>
      <c r="DT7" s="592"/>
      <c r="DU7" s="592"/>
      <c r="DV7" s="592"/>
      <c r="DW7" s="592"/>
      <c r="DX7" s="592"/>
      <c r="DY7" s="592"/>
      <c r="DZ7" s="592"/>
      <c r="EA7" s="592"/>
      <c r="EB7" s="592"/>
      <c r="EC7" s="601"/>
    </row>
    <row r="8" spans="2:143" ht="11.25" customHeight="1" x14ac:dyDescent="0.15">
      <c r="B8" s="588" t="s">
        <v>219</v>
      </c>
      <c r="C8" s="589"/>
      <c r="D8" s="589"/>
      <c r="E8" s="589"/>
      <c r="F8" s="589"/>
      <c r="G8" s="589"/>
      <c r="H8" s="589"/>
      <c r="I8" s="589"/>
      <c r="J8" s="589"/>
      <c r="K8" s="589"/>
      <c r="L8" s="589"/>
      <c r="M8" s="589"/>
      <c r="N8" s="589"/>
      <c r="O8" s="589"/>
      <c r="P8" s="589"/>
      <c r="Q8" s="590"/>
      <c r="R8" s="591">
        <v>633</v>
      </c>
      <c r="S8" s="592"/>
      <c r="T8" s="592"/>
      <c r="U8" s="592"/>
      <c r="V8" s="592"/>
      <c r="W8" s="592"/>
      <c r="X8" s="592"/>
      <c r="Y8" s="593"/>
      <c r="Z8" s="594">
        <v>0</v>
      </c>
      <c r="AA8" s="594"/>
      <c r="AB8" s="594"/>
      <c r="AC8" s="594"/>
      <c r="AD8" s="595">
        <v>633</v>
      </c>
      <c r="AE8" s="595"/>
      <c r="AF8" s="595"/>
      <c r="AG8" s="595"/>
      <c r="AH8" s="595"/>
      <c r="AI8" s="595"/>
      <c r="AJ8" s="595"/>
      <c r="AK8" s="595"/>
      <c r="AL8" s="596">
        <v>0</v>
      </c>
      <c r="AM8" s="597"/>
      <c r="AN8" s="597"/>
      <c r="AO8" s="598"/>
      <c r="AP8" s="588" t="s">
        <v>220</v>
      </c>
      <c r="AQ8" s="589"/>
      <c r="AR8" s="589"/>
      <c r="AS8" s="589"/>
      <c r="AT8" s="589"/>
      <c r="AU8" s="589"/>
      <c r="AV8" s="589"/>
      <c r="AW8" s="589"/>
      <c r="AX8" s="589"/>
      <c r="AY8" s="589"/>
      <c r="AZ8" s="589"/>
      <c r="BA8" s="589"/>
      <c r="BB8" s="589"/>
      <c r="BC8" s="589"/>
      <c r="BD8" s="589"/>
      <c r="BE8" s="589"/>
      <c r="BF8" s="590"/>
      <c r="BG8" s="591">
        <v>3670</v>
      </c>
      <c r="BH8" s="592"/>
      <c r="BI8" s="592"/>
      <c r="BJ8" s="592"/>
      <c r="BK8" s="592"/>
      <c r="BL8" s="592"/>
      <c r="BM8" s="592"/>
      <c r="BN8" s="593"/>
      <c r="BO8" s="594">
        <v>1.1000000000000001</v>
      </c>
      <c r="BP8" s="594"/>
      <c r="BQ8" s="594"/>
      <c r="BR8" s="594"/>
      <c r="BS8" s="600" t="s">
        <v>111</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412760</v>
      </c>
      <c r="CS8" s="592"/>
      <c r="CT8" s="592"/>
      <c r="CU8" s="592"/>
      <c r="CV8" s="592"/>
      <c r="CW8" s="592"/>
      <c r="CX8" s="592"/>
      <c r="CY8" s="593"/>
      <c r="CZ8" s="594">
        <v>9.1</v>
      </c>
      <c r="DA8" s="594"/>
      <c r="DB8" s="594"/>
      <c r="DC8" s="594"/>
      <c r="DD8" s="600">
        <v>8745</v>
      </c>
      <c r="DE8" s="592"/>
      <c r="DF8" s="592"/>
      <c r="DG8" s="592"/>
      <c r="DH8" s="592"/>
      <c r="DI8" s="592"/>
      <c r="DJ8" s="592"/>
      <c r="DK8" s="592"/>
      <c r="DL8" s="592"/>
      <c r="DM8" s="592"/>
      <c r="DN8" s="592"/>
      <c r="DO8" s="592"/>
      <c r="DP8" s="593"/>
      <c r="DQ8" s="600">
        <v>286137</v>
      </c>
      <c r="DR8" s="592"/>
      <c r="DS8" s="592"/>
      <c r="DT8" s="592"/>
      <c r="DU8" s="592"/>
      <c r="DV8" s="592"/>
      <c r="DW8" s="592"/>
      <c r="DX8" s="592"/>
      <c r="DY8" s="592"/>
      <c r="DZ8" s="592"/>
      <c r="EA8" s="592"/>
      <c r="EB8" s="592"/>
      <c r="EC8" s="601"/>
    </row>
    <row r="9" spans="2:143" ht="11.25" customHeight="1" x14ac:dyDescent="0.15">
      <c r="B9" s="588" t="s">
        <v>222</v>
      </c>
      <c r="C9" s="589"/>
      <c r="D9" s="589"/>
      <c r="E9" s="589"/>
      <c r="F9" s="589"/>
      <c r="G9" s="589"/>
      <c r="H9" s="589"/>
      <c r="I9" s="589"/>
      <c r="J9" s="589"/>
      <c r="K9" s="589"/>
      <c r="L9" s="589"/>
      <c r="M9" s="589"/>
      <c r="N9" s="589"/>
      <c r="O9" s="589"/>
      <c r="P9" s="589"/>
      <c r="Q9" s="590"/>
      <c r="R9" s="591">
        <v>867</v>
      </c>
      <c r="S9" s="592"/>
      <c r="T9" s="592"/>
      <c r="U9" s="592"/>
      <c r="V9" s="592"/>
      <c r="W9" s="592"/>
      <c r="X9" s="592"/>
      <c r="Y9" s="593"/>
      <c r="Z9" s="594">
        <v>0</v>
      </c>
      <c r="AA9" s="594"/>
      <c r="AB9" s="594"/>
      <c r="AC9" s="594"/>
      <c r="AD9" s="595">
        <v>867</v>
      </c>
      <c r="AE9" s="595"/>
      <c r="AF9" s="595"/>
      <c r="AG9" s="595"/>
      <c r="AH9" s="595"/>
      <c r="AI9" s="595"/>
      <c r="AJ9" s="595"/>
      <c r="AK9" s="595"/>
      <c r="AL9" s="596">
        <v>0</v>
      </c>
      <c r="AM9" s="597"/>
      <c r="AN9" s="597"/>
      <c r="AO9" s="598"/>
      <c r="AP9" s="588" t="s">
        <v>223</v>
      </c>
      <c r="AQ9" s="589"/>
      <c r="AR9" s="589"/>
      <c r="AS9" s="589"/>
      <c r="AT9" s="589"/>
      <c r="AU9" s="589"/>
      <c r="AV9" s="589"/>
      <c r="AW9" s="589"/>
      <c r="AX9" s="589"/>
      <c r="AY9" s="589"/>
      <c r="AZ9" s="589"/>
      <c r="BA9" s="589"/>
      <c r="BB9" s="589"/>
      <c r="BC9" s="589"/>
      <c r="BD9" s="589"/>
      <c r="BE9" s="589"/>
      <c r="BF9" s="590"/>
      <c r="BG9" s="591">
        <v>107047</v>
      </c>
      <c r="BH9" s="592"/>
      <c r="BI9" s="592"/>
      <c r="BJ9" s="592"/>
      <c r="BK9" s="592"/>
      <c r="BL9" s="592"/>
      <c r="BM9" s="592"/>
      <c r="BN9" s="593"/>
      <c r="BO9" s="594">
        <v>33.200000000000003</v>
      </c>
      <c r="BP9" s="594"/>
      <c r="BQ9" s="594"/>
      <c r="BR9" s="594"/>
      <c r="BS9" s="600" t="s">
        <v>111</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228326</v>
      </c>
      <c r="CS9" s="592"/>
      <c r="CT9" s="592"/>
      <c r="CU9" s="592"/>
      <c r="CV9" s="592"/>
      <c r="CW9" s="592"/>
      <c r="CX9" s="592"/>
      <c r="CY9" s="593"/>
      <c r="CZ9" s="594">
        <v>5</v>
      </c>
      <c r="DA9" s="594"/>
      <c r="DB9" s="594"/>
      <c r="DC9" s="594"/>
      <c r="DD9" s="600">
        <v>49513</v>
      </c>
      <c r="DE9" s="592"/>
      <c r="DF9" s="592"/>
      <c r="DG9" s="592"/>
      <c r="DH9" s="592"/>
      <c r="DI9" s="592"/>
      <c r="DJ9" s="592"/>
      <c r="DK9" s="592"/>
      <c r="DL9" s="592"/>
      <c r="DM9" s="592"/>
      <c r="DN9" s="592"/>
      <c r="DO9" s="592"/>
      <c r="DP9" s="593"/>
      <c r="DQ9" s="600">
        <v>152775</v>
      </c>
      <c r="DR9" s="592"/>
      <c r="DS9" s="592"/>
      <c r="DT9" s="592"/>
      <c r="DU9" s="592"/>
      <c r="DV9" s="592"/>
      <c r="DW9" s="592"/>
      <c r="DX9" s="592"/>
      <c r="DY9" s="592"/>
      <c r="DZ9" s="592"/>
      <c r="EA9" s="592"/>
      <c r="EB9" s="592"/>
      <c r="EC9" s="601"/>
    </row>
    <row r="10" spans="2:143" ht="11.25" customHeight="1" x14ac:dyDescent="0.15">
      <c r="B10" s="588" t="s">
        <v>225</v>
      </c>
      <c r="C10" s="589"/>
      <c r="D10" s="589"/>
      <c r="E10" s="589"/>
      <c r="F10" s="589"/>
      <c r="G10" s="589"/>
      <c r="H10" s="589"/>
      <c r="I10" s="589"/>
      <c r="J10" s="589"/>
      <c r="K10" s="589"/>
      <c r="L10" s="589"/>
      <c r="M10" s="589"/>
      <c r="N10" s="589"/>
      <c r="O10" s="589"/>
      <c r="P10" s="589"/>
      <c r="Q10" s="590"/>
      <c r="R10" s="591">
        <v>28198</v>
      </c>
      <c r="S10" s="592"/>
      <c r="T10" s="592"/>
      <c r="U10" s="592"/>
      <c r="V10" s="592"/>
      <c r="W10" s="592"/>
      <c r="X10" s="592"/>
      <c r="Y10" s="593"/>
      <c r="Z10" s="594">
        <v>0.6</v>
      </c>
      <c r="AA10" s="594"/>
      <c r="AB10" s="594"/>
      <c r="AC10" s="594"/>
      <c r="AD10" s="595">
        <v>28198</v>
      </c>
      <c r="AE10" s="595"/>
      <c r="AF10" s="595"/>
      <c r="AG10" s="595"/>
      <c r="AH10" s="595"/>
      <c r="AI10" s="595"/>
      <c r="AJ10" s="595"/>
      <c r="AK10" s="595"/>
      <c r="AL10" s="596">
        <v>1.1000000000000001</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9628</v>
      </c>
      <c r="BH10" s="592"/>
      <c r="BI10" s="592"/>
      <c r="BJ10" s="592"/>
      <c r="BK10" s="592"/>
      <c r="BL10" s="592"/>
      <c r="BM10" s="592"/>
      <c r="BN10" s="593"/>
      <c r="BO10" s="594">
        <v>3</v>
      </c>
      <c r="BP10" s="594"/>
      <c r="BQ10" s="594"/>
      <c r="BR10" s="594"/>
      <c r="BS10" s="600">
        <v>1605</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t="s">
        <v>111</v>
      </c>
      <c r="CS10" s="592"/>
      <c r="CT10" s="592"/>
      <c r="CU10" s="592"/>
      <c r="CV10" s="592"/>
      <c r="CW10" s="592"/>
      <c r="CX10" s="592"/>
      <c r="CY10" s="593"/>
      <c r="CZ10" s="594" t="s">
        <v>111</v>
      </c>
      <c r="DA10" s="594"/>
      <c r="DB10" s="594"/>
      <c r="DC10" s="594"/>
      <c r="DD10" s="600" t="s">
        <v>111</v>
      </c>
      <c r="DE10" s="592"/>
      <c r="DF10" s="592"/>
      <c r="DG10" s="592"/>
      <c r="DH10" s="592"/>
      <c r="DI10" s="592"/>
      <c r="DJ10" s="592"/>
      <c r="DK10" s="592"/>
      <c r="DL10" s="592"/>
      <c r="DM10" s="592"/>
      <c r="DN10" s="592"/>
      <c r="DO10" s="592"/>
      <c r="DP10" s="593"/>
      <c r="DQ10" s="600" t="s">
        <v>111</v>
      </c>
      <c r="DR10" s="592"/>
      <c r="DS10" s="592"/>
      <c r="DT10" s="592"/>
      <c r="DU10" s="592"/>
      <c r="DV10" s="592"/>
      <c r="DW10" s="592"/>
      <c r="DX10" s="592"/>
      <c r="DY10" s="592"/>
      <c r="DZ10" s="592"/>
      <c r="EA10" s="592"/>
      <c r="EB10" s="592"/>
      <c r="EC10" s="601"/>
    </row>
    <row r="11" spans="2:143" ht="11.25" customHeight="1" x14ac:dyDescent="0.15">
      <c r="B11" s="588" t="s">
        <v>228</v>
      </c>
      <c r="C11" s="589"/>
      <c r="D11" s="589"/>
      <c r="E11" s="589"/>
      <c r="F11" s="589"/>
      <c r="G11" s="589"/>
      <c r="H11" s="589"/>
      <c r="I11" s="589"/>
      <c r="J11" s="589"/>
      <c r="K11" s="589"/>
      <c r="L11" s="589"/>
      <c r="M11" s="589"/>
      <c r="N11" s="589"/>
      <c r="O11" s="589"/>
      <c r="P11" s="589"/>
      <c r="Q11" s="590"/>
      <c r="R11" s="591">
        <v>19202</v>
      </c>
      <c r="S11" s="592"/>
      <c r="T11" s="592"/>
      <c r="U11" s="592"/>
      <c r="V11" s="592"/>
      <c r="W11" s="592"/>
      <c r="X11" s="592"/>
      <c r="Y11" s="593"/>
      <c r="Z11" s="594">
        <v>0.4</v>
      </c>
      <c r="AA11" s="594"/>
      <c r="AB11" s="594"/>
      <c r="AC11" s="594"/>
      <c r="AD11" s="595">
        <v>19202</v>
      </c>
      <c r="AE11" s="595"/>
      <c r="AF11" s="595"/>
      <c r="AG11" s="595"/>
      <c r="AH11" s="595"/>
      <c r="AI11" s="595"/>
      <c r="AJ11" s="595"/>
      <c r="AK11" s="595"/>
      <c r="AL11" s="596">
        <v>0.7</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3058</v>
      </c>
      <c r="BH11" s="592"/>
      <c r="BI11" s="592"/>
      <c r="BJ11" s="592"/>
      <c r="BK11" s="592"/>
      <c r="BL11" s="592"/>
      <c r="BM11" s="592"/>
      <c r="BN11" s="593"/>
      <c r="BO11" s="594">
        <v>0.9</v>
      </c>
      <c r="BP11" s="594"/>
      <c r="BQ11" s="594"/>
      <c r="BR11" s="594"/>
      <c r="BS11" s="600">
        <v>499</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542234</v>
      </c>
      <c r="CS11" s="592"/>
      <c r="CT11" s="592"/>
      <c r="CU11" s="592"/>
      <c r="CV11" s="592"/>
      <c r="CW11" s="592"/>
      <c r="CX11" s="592"/>
      <c r="CY11" s="593"/>
      <c r="CZ11" s="594">
        <v>11.9</v>
      </c>
      <c r="DA11" s="594"/>
      <c r="DB11" s="594"/>
      <c r="DC11" s="594"/>
      <c r="DD11" s="600">
        <v>200655</v>
      </c>
      <c r="DE11" s="592"/>
      <c r="DF11" s="592"/>
      <c r="DG11" s="592"/>
      <c r="DH11" s="592"/>
      <c r="DI11" s="592"/>
      <c r="DJ11" s="592"/>
      <c r="DK11" s="592"/>
      <c r="DL11" s="592"/>
      <c r="DM11" s="592"/>
      <c r="DN11" s="592"/>
      <c r="DO11" s="592"/>
      <c r="DP11" s="593"/>
      <c r="DQ11" s="600">
        <v>283683</v>
      </c>
      <c r="DR11" s="592"/>
      <c r="DS11" s="592"/>
      <c r="DT11" s="592"/>
      <c r="DU11" s="592"/>
      <c r="DV11" s="592"/>
      <c r="DW11" s="592"/>
      <c r="DX11" s="592"/>
      <c r="DY11" s="592"/>
      <c r="DZ11" s="592"/>
      <c r="EA11" s="592"/>
      <c r="EB11" s="592"/>
      <c r="EC11" s="601"/>
    </row>
    <row r="12" spans="2:143" ht="11.25" customHeight="1" x14ac:dyDescent="0.15">
      <c r="B12" s="588" t="s">
        <v>231</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166793</v>
      </c>
      <c r="BH12" s="592"/>
      <c r="BI12" s="592"/>
      <c r="BJ12" s="592"/>
      <c r="BK12" s="592"/>
      <c r="BL12" s="592"/>
      <c r="BM12" s="592"/>
      <c r="BN12" s="593"/>
      <c r="BO12" s="594">
        <v>51.7</v>
      </c>
      <c r="BP12" s="594"/>
      <c r="BQ12" s="594"/>
      <c r="BR12" s="594"/>
      <c r="BS12" s="600" t="s">
        <v>111</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78558</v>
      </c>
      <c r="CS12" s="592"/>
      <c r="CT12" s="592"/>
      <c r="CU12" s="592"/>
      <c r="CV12" s="592"/>
      <c r="CW12" s="592"/>
      <c r="CX12" s="592"/>
      <c r="CY12" s="593"/>
      <c r="CZ12" s="594">
        <v>1.7</v>
      </c>
      <c r="DA12" s="594"/>
      <c r="DB12" s="594"/>
      <c r="DC12" s="594"/>
      <c r="DD12" s="600">
        <v>4699</v>
      </c>
      <c r="DE12" s="592"/>
      <c r="DF12" s="592"/>
      <c r="DG12" s="592"/>
      <c r="DH12" s="592"/>
      <c r="DI12" s="592"/>
      <c r="DJ12" s="592"/>
      <c r="DK12" s="592"/>
      <c r="DL12" s="592"/>
      <c r="DM12" s="592"/>
      <c r="DN12" s="592"/>
      <c r="DO12" s="592"/>
      <c r="DP12" s="593"/>
      <c r="DQ12" s="600">
        <v>75907</v>
      </c>
      <c r="DR12" s="592"/>
      <c r="DS12" s="592"/>
      <c r="DT12" s="592"/>
      <c r="DU12" s="592"/>
      <c r="DV12" s="592"/>
      <c r="DW12" s="592"/>
      <c r="DX12" s="592"/>
      <c r="DY12" s="592"/>
      <c r="DZ12" s="592"/>
      <c r="EA12" s="592"/>
      <c r="EB12" s="592"/>
      <c r="EC12" s="601"/>
    </row>
    <row r="13" spans="2:143" ht="11.25" customHeight="1" x14ac:dyDescent="0.15">
      <c r="B13" s="588" t="s">
        <v>234</v>
      </c>
      <c r="C13" s="589"/>
      <c r="D13" s="589"/>
      <c r="E13" s="589"/>
      <c r="F13" s="589"/>
      <c r="G13" s="589"/>
      <c r="H13" s="589"/>
      <c r="I13" s="589"/>
      <c r="J13" s="589"/>
      <c r="K13" s="589"/>
      <c r="L13" s="589"/>
      <c r="M13" s="589"/>
      <c r="N13" s="589"/>
      <c r="O13" s="589"/>
      <c r="P13" s="589"/>
      <c r="Q13" s="590"/>
      <c r="R13" s="591">
        <v>22111</v>
      </c>
      <c r="S13" s="592"/>
      <c r="T13" s="592"/>
      <c r="U13" s="592"/>
      <c r="V13" s="592"/>
      <c r="W13" s="592"/>
      <c r="X13" s="592"/>
      <c r="Y13" s="593"/>
      <c r="Z13" s="594">
        <v>0.5</v>
      </c>
      <c r="AA13" s="594"/>
      <c r="AB13" s="594"/>
      <c r="AC13" s="594"/>
      <c r="AD13" s="595">
        <v>22111</v>
      </c>
      <c r="AE13" s="595"/>
      <c r="AF13" s="595"/>
      <c r="AG13" s="595"/>
      <c r="AH13" s="595"/>
      <c r="AI13" s="595"/>
      <c r="AJ13" s="595"/>
      <c r="AK13" s="595"/>
      <c r="AL13" s="596">
        <v>0.8</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164971</v>
      </c>
      <c r="BH13" s="592"/>
      <c r="BI13" s="592"/>
      <c r="BJ13" s="592"/>
      <c r="BK13" s="592"/>
      <c r="BL13" s="592"/>
      <c r="BM13" s="592"/>
      <c r="BN13" s="593"/>
      <c r="BO13" s="594">
        <v>51.1</v>
      </c>
      <c r="BP13" s="594"/>
      <c r="BQ13" s="594"/>
      <c r="BR13" s="594"/>
      <c r="BS13" s="600" t="s">
        <v>111</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514351</v>
      </c>
      <c r="CS13" s="592"/>
      <c r="CT13" s="592"/>
      <c r="CU13" s="592"/>
      <c r="CV13" s="592"/>
      <c r="CW13" s="592"/>
      <c r="CX13" s="592"/>
      <c r="CY13" s="593"/>
      <c r="CZ13" s="594">
        <v>11.3</v>
      </c>
      <c r="DA13" s="594"/>
      <c r="DB13" s="594"/>
      <c r="DC13" s="594"/>
      <c r="DD13" s="600">
        <v>436746</v>
      </c>
      <c r="DE13" s="592"/>
      <c r="DF13" s="592"/>
      <c r="DG13" s="592"/>
      <c r="DH13" s="592"/>
      <c r="DI13" s="592"/>
      <c r="DJ13" s="592"/>
      <c r="DK13" s="592"/>
      <c r="DL13" s="592"/>
      <c r="DM13" s="592"/>
      <c r="DN13" s="592"/>
      <c r="DO13" s="592"/>
      <c r="DP13" s="593"/>
      <c r="DQ13" s="600">
        <v>365884</v>
      </c>
      <c r="DR13" s="592"/>
      <c r="DS13" s="592"/>
      <c r="DT13" s="592"/>
      <c r="DU13" s="592"/>
      <c r="DV13" s="592"/>
      <c r="DW13" s="592"/>
      <c r="DX13" s="592"/>
      <c r="DY13" s="592"/>
      <c r="DZ13" s="592"/>
      <c r="EA13" s="592"/>
      <c r="EB13" s="592"/>
      <c r="EC13" s="601"/>
    </row>
    <row r="14" spans="2:143" ht="11.25" customHeight="1" x14ac:dyDescent="0.15">
      <c r="B14" s="588" t="s">
        <v>237</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5379</v>
      </c>
      <c r="BH14" s="592"/>
      <c r="BI14" s="592"/>
      <c r="BJ14" s="592"/>
      <c r="BK14" s="592"/>
      <c r="BL14" s="592"/>
      <c r="BM14" s="592"/>
      <c r="BN14" s="593"/>
      <c r="BO14" s="594">
        <v>1.7</v>
      </c>
      <c r="BP14" s="594"/>
      <c r="BQ14" s="594"/>
      <c r="BR14" s="594"/>
      <c r="BS14" s="600" t="s">
        <v>111</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261232</v>
      </c>
      <c r="CS14" s="592"/>
      <c r="CT14" s="592"/>
      <c r="CU14" s="592"/>
      <c r="CV14" s="592"/>
      <c r="CW14" s="592"/>
      <c r="CX14" s="592"/>
      <c r="CY14" s="593"/>
      <c r="CZ14" s="594">
        <v>5.7</v>
      </c>
      <c r="DA14" s="594"/>
      <c r="DB14" s="594"/>
      <c r="DC14" s="594"/>
      <c r="DD14" s="600">
        <v>1866</v>
      </c>
      <c r="DE14" s="592"/>
      <c r="DF14" s="592"/>
      <c r="DG14" s="592"/>
      <c r="DH14" s="592"/>
      <c r="DI14" s="592"/>
      <c r="DJ14" s="592"/>
      <c r="DK14" s="592"/>
      <c r="DL14" s="592"/>
      <c r="DM14" s="592"/>
      <c r="DN14" s="592"/>
      <c r="DO14" s="592"/>
      <c r="DP14" s="593"/>
      <c r="DQ14" s="600">
        <v>151773</v>
      </c>
      <c r="DR14" s="592"/>
      <c r="DS14" s="592"/>
      <c r="DT14" s="592"/>
      <c r="DU14" s="592"/>
      <c r="DV14" s="592"/>
      <c r="DW14" s="592"/>
      <c r="DX14" s="592"/>
      <c r="DY14" s="592"/>
      <c r="DZ14" s="592"/>
      <c r="EA14" s="592"/>
      <c r="EB14" s="592"/>
      <c r="EC14" s="601"/>
    </row>
    <row r="15" spans="2:143" ht="11.25" customHeight="1" x14ac:dyDescent="0.15">
      <c r="B15" s="588" t="s">
        <v>240</v>
      </c>
      <c r="C15" s="589"/>
      <c r="D15" s="589"/>
      <c r="E15" s="589"/>
      <c r="F15" s="589"/>
      <c r="G15" s="589"/>
      <c r="H15" s="589"/>
      <c r="I15" s="589"/>
      <c r="J15" s="589"/>
      <c r="K15" s="589"/>
      <c r="L15" s="589"/>
      <c r="M15" s="589"/>
      <c r="N15" s="589"/>
      <c r="O15" s="589"/>
      <c r="P15" s="589"/>
      <c r="Q15" s="590"/>
      <c r="R15" s="591">
        <v>819</v>
      </c>
      <c r="S15" s="592"/>
      <c r="T15" s="592"/>
      <c r="U15" s="592"/>
      <c r="V15" s="592"/>
      <c r="W15" s="592"/>
      <c r="X15" s="592"/>
      <c r="Y15" s="593"/>
      <c r="Z15" s="594">
        <v>0</v>
      </c>
      <c r="AA15" s="594"/>
      <c r="AB15" s="594"/>
      <c r="AC15" s="594"/>
      <c r="AD15" s="595">
        <v>819</v>
      </c>
      <c r="AE15" s="595"/>
      <c r="AF15" s="595"/>
      <c r="AG15" s="595"/>
      <c r="AH15" s="595"/>
      <c r="AI15" s="595"/>
      <c r="AJ15" s="595"/>
      <c r="AK15" s="595"/>
      <c r="AL15" s="596">
        <v>0</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21623</v>
      </c>
      <c r="BH15" s="592"/>
      <c r="BI15" s="592"/>
      <c r="BJ15" s="592"/>
      <c r="BK15" s="592"/>
      <c r="BL15" s="592"/>
      <c r="BM15" s="592"/>
      <c r="BN15" s="593"/>
      <c r="BO15" s="594">
        <v>6.7</v>
      </c>
      <c r="BP15" s="594"/>
      <c r="BQ15" s="594"/>
      <c r="BR15" s="594"/>
      <c r="BS15" s="600" t="s">
        <v>111</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1022510</v>
      </c>
      <c r="CS15" s="592"/>
      <c r="CT15" s="592"/>
      <c r="CU15" s="592"/>
      <c r="CV15" s="592"/>
      <c r="CW15" s="592"/>
      <c r="CX15" s="592"/>
      <c r="CY15" s="593"/>
      <c r="CZ15" s="594">
        <v>22.5</v>
      </c>
      <c r="DA15" s="594"/>
      <c r="DB15" s="594"/>
      <c r="DC15" s="594"/>
      <c r="DD15" s="600">
        <v>740970</v>
      </c>
      <c r="DE15" s="592"/>
      <c r="DF15" s="592"/>
      <c r="DG15" s="592"/>
      <c r="DH15" s="592"/>
      <c r="DI15" s="592"/>
      <c r="DJ15" s="592"/>
      <c r="DK15" s="592"/>
      <c r="DL15" s="592"/>
      <c r="DM15" s="592"/>
      <c r="DN15" s="592"/>
      <c r="DO15" s="592"/>
      <c r="DP15" s="593"/>
      <c r="DQ15" s="600">
        <v>329711</v>
      </c>
      <c r="DR15" s="592"/>
      <c r="DS15" s="592"/>
      <c r="DT15" s="592"/>
      <c r="DU15" s="592"/>
      <c r="DV15" s="592"/>
      <c r="DW15" s="592"/>
      <c r="DX15" s="592"/>
      <c r="DY15" s="592"/>
      <c r="DZ15" s="592"/>
      <c r="EA15" s="592"/>
      <c r="EB15" s="592"/>
      <c r="EC15" s="601"/>
    </row>
    <row r="16" spans="2:143" ht="11.25" customHeight="1" x14ac:dyDescent="0.15">
      <c r="B16" s="588" t="s">
        <v>243</v>
      </c>
      <c r="C16" s="589"/>
      <c r="D16" s="589"/>
      <c r="E16" s="589"/>
      <c r="F16" s="589"/>
      <c r="G16" s="589"/>
      <c r="H16" s="589"/>
      <c r="I16" s="589"/>
      <c r="J16" s="589"/>
      <c r="K16" s="589"/>
      <c r="L16" s="589"/>
      <c r="M16" s="589"/>
      <c r="N16" s="589"/>
      <c r="O16" s="589"/>
      <c r="P16" s="589"/>
      <c r="Q16" s="590"/>
      <c r="R16" s="591">
        <v>2301240</v>
      </c>
      <c r="S16" s="592"/>
      <c r="T16" s="592"/>
      <c r="U16" s="592"/>
      <c r="V16" s="592"/>
      <c r="W16" s="592"/>
      <c r="X16" s="592"/>
      <c r="Y16" s="593"/>
      <c r="Z16" s="594">
        <v>49.4</v>
      </c>
      <c r="AA16" s="594"/>
      <c r="AB16" s="594"/>
      <c r="AC16" s="594"/>
      <c r="AD16" s="595">
        <v>2172371</v>
      </c>
      <c r="AE16" s="595"/>
      <c r="AF16" s="595"/>
      <c r="AG16" s="595"/>
      <c r="AH16" s="595"/>
      <c r="AI16" s="595"/>
      <c r="AJ16" s="595"/>
      <c r="AK16" s="595"/>
      <c r="AL16" s="596">
        <v>81.7</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t="s">
        <v>111</v>
      </c>
      <c r="CS16" s="592"/>
      <c r="CT16" s="592"/>
      <c r="CU16" s="592"/>
      <c r="CV16" s="592"/>
      <c r="CW16" s="592"/>
      <c r="CX16" s="592"/>
      <c r="CY16" s="593"/>
      <c r="CZ16" s="594" t="s">
        <v>111</v>
      </c>
      <c r="DA16" s="594"/>
      <c r="DB16" s="594"/>
      <c r="DC16" s="594"/>
      <c r="DD16" s="600" t="s">
        <v>111</v>
      </c>
      <c r="DE16" s="592"/>
      <c r="DF16" s="592"/>
      <c r="DG16" s="592"/>
      <c r="DH16" s="592"/>
      <c r="DI16" s="592"/>
      <c r="DJ16" s="592"/>
      <c r="DK16" s="592"/>
      <c r="DL16" s="592"/>
      <c r="DM16" s="592"/>
      <c r="DN16" s="592"/>
      <c r="DO16" s="592"/>
      <c r="DP16" s="593"/>
      <c r="DQ16" s="600" t="s">
        <v>111</v>
      </c>
      <c r="DR16" s="592"/>
      <c r="DS16" s="592"/>
      <c r="DT16" s="592"/>
      <c r="DU16" s="592"/>
      <c r="DV16" s="592"/>
      <c r="DW16" s="592"/>
      <c r="DX16" s="592"/>
      <c r="DY16" s="592"/>
      <c r="DZ16" s="592"/>
      <c r="EA16" s="592"/>
      <c r="EB16" s="592"/>
      <c r="EC16" s="601"/>
    </row>
    <row r="17" spans="2:133" ht="11.25" customHeight="1" x14ac:dyDescent="0.15">
      <c r="B17" s="588" t="s">
        <v>246</v>
      </c>
      <c r="C17" s="589"/>
      <c r="D17" s="589"/>
      <c r="E17" s="589"/>
      <c r="F17" s="589"/>
      <c r="G17" s="589"/>
      <c r="H17" s="589"/>
      <c r="I17" s="589"/>
      <c r="J17" s="589"/>
      <c r="K17" s="589"/>
      <c r="L17" s="589"/>
      <c r="M17" s="589"/>
      <c r="N17" s="589"/>
      <c r="O17" s="589"/>
      <c r="P17" s="589"/>
      <c r="Q17" s="590"/>
      <c r="R17" s="591">
        <v>2172371</v>
      </c>
      <c r="S17" s="592"/>
      <c r="T17" s="592"/>
      <c r="U17" s="592"/>
      <c r="V17" s="592"/>
      <c r="W17" s="592"/>
      <c r="X17" s="592"/>
      <c r="Y17" s="593"/>
      <c r="Z17" s="594">
        <v>46.6</v>
      </c>
      <c r="AA17" s="594"/>
      <c r="AB17" s="594"/>
      <c r="AC17" s="594"/>
      <c r="AD17" s="595">
        <v>2172371</v>
      </c>
      <c r="AE17" s="595"/>
      <c r="AF17" s="595"/>
      <c r="AG17" s="595"/>
      <c r="AH17" s="595"/>
      <c r="AI17" s="595"/>
      <c r="AJ17" s="595"/>
      <c r="AK17" s="595"/>
      <c r="AL17" s="596">
        <v>81.7</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546985</v>
      </c>
      <c r="CS17" s="592"/>
      <c r="CT17" s="592"/>
      <c r="CU17" s="592"/>
      <c r="CV17" s="592"/>
      <c r="CW17" s="592"/>
      <c r="CX17" s="592"/>
      <c r="CY17" s="593"/>
      <c r="CZ17" s="594">
        <v>12</v>
      </c>
      <c r="DA17" s="594"/>
      <c r="DB17" s="594"/>
      <c r="DC17" s="594"/>
      <c r="DD17" s="600" t="s">
        <v>111</v>
      </c>
      <c r="DE17" s="592"/>
      <c r="DF17" s="592"/>
      <c r="DG17" s="592"/>
      <c r="DH17" s="592"/>
      <c r="DI17" s="592"/>
      <c r="DJ17" s="592"/>
      <c r="DK17" s="592"/>
      <c r="DL17" s="592"/>
      <c r="DM17" s="592"/>
      <c r="DN17" s="592"/>
      <c r="DO17" s="592"/>
      <c r="DP17" s="593"/>
      <c r="DQ17" s="600">
        <v>545544</v>
      </c>
      <c r="DR17" s="592"/>
      <c r="DS17" s="592"/>
      <c r="DT17" s="592"/>
      <c r="DU17" s="592"/>
      <c r="DV17" s="592"/>
      <c r="DW17" s="592"/>
      <c r="DX17" s="592"/>
      <c r="DY17" s="592"/>
      <c r="DZ17" s="592"/>
      <c r="EA17" s="592"/>
      <c r="EB17" s="592"/>
      <c r="EC17" s="601"/>
    </row>
    <row r="18" spans="2:133" ht="11.25" customHeight="1" x14ac:dyDescent="0.15">
      <c r="B18" s="588" t="s">
        <v>249</v>
      </c>
      <c r="C18" s="589"/>
      <c r="D18" s="589"/>
      <c r="E18" s="589"/>
      <c r="F18" s="589"/>
      <c r="G18" s="589"/>
      <c r="H18" s="589"/>
      <c r="I18" s="589"/>
      <c r="J18" s="589"/>
      <c r="K18" s="589"/>
      <c r="L18" s="589"/>
      <c r="M18" s="589"/>
      <c r="N18" s="589"/>
      <c r="O18" s="589"/>
      <c r="P18" s="589"/>
      <c r="Q18" s="590"/>
      <c r="R18" s="591">
        <v>128812</v>
      </c>
      <c r="S18" s="592"/>
      <c r="T18" s="592"/>
      <c r="U18" s="592"/>
      <c r="V18" s="592"/>
      <c r="W18" s="592"/>
      <c r="X18" s="592"/>
      <c r="Y18" s="593"/>
      <c r="Z18" s="594">
        <v>2.8</v>
      </c>
      <c r="AA18" s="594"/>
      <c r="AB18" s="594"/>
      <c r="AC18" s="594"/>
      <c r="AD18" s="595" t="s">
        <v>111</v>
      </c>
      <c r="AE18" s="595"/>
      <c r="AF18" s="595"/>
      <c r="AG18" s="595"/>
      <c r="AH18" s="595"/>
      <c r="AI18" s="595"/>
      <c r="AJ18" s="595"/>
      <c r="AK18" s="595"/>
      <c r="AL18" s="596" t="s">
        <v>111</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x14ac:dyDescent="0.15">
      <c r="B19" s="588" t="s">
        <v>252</v>
      </c>
      <c r="C19" s="589"/>
      <c r="D19" s="589"/>
      <c r="E19" s="589"/>
      <c r="F19" s="589"/>
      <c r="G19" s="589"/>
      <c r="H19" s="589"/>
      <c r="I19" s="589"/>
      <c r="J19" s="589"/>
      <c r="K19" s="589"/>
      <c r="L19" s="589"/>
      <c r="M19" s="589"/>
      <c r="N19" s="589"/>
      <c r="O19" s="589"/>
      <c r="P19" s="589"/>
      <c r="Q19" s="590"/>
      <c r="R19" s="591">
        <v>57</v>
      </c>
      <c r="S19" s="592"/>
      <c r="T19" s="592"/>
      <c r="U19" s="592"/>
      <c r="V19" s="592"/>
      <c r="W19" s="592"/>
      <c r="X19" s="592"/>
      <c r="Y19" s="593"/>
      <c r="Z19" s="594">
        <v>0</v>
      </c>
      <c r="AA19" s="594"/>
      <c r="AB19" s="594"/>
      <c r="AC19" s="594"/>
      <c r="AD19" s="595" t="s">
        <v>111</v>
      </c>
      <c r="AE19" s="595"/>
      <c r="AF19" s="595"/>
      <c r="AG19" s="595"/>
      <c r="AH19" s="595"/>
      <c r="AI19" s="595"/>
      <c r="AJ19" s="595"/>
      <c r="AK19" s="595"/>
      <c r="AL19" s="596" t="s">
        <v>111</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5417</v>
      </c>
      <c r="BH19" s="592"/>
      <c r="BI19" s="592"/>
      <c r="BJ19" s="592"/>
      <c r="BK19" s="592"/>
      <c r="BL19" s="592"/>
      <c r="BM19" s="592"/>
      <c r="BN19" s="593"/>
      <c r="BO19" s="594">
        <v>1.7</v>
      </c>
      <c r="BP19" s="594"/>
      <c r="BQ19" s="594"/>
      <c r="BR19" s="594"/>
      <c r="BS19" s="600" t="s">
        <v>111</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x14ac:dyDescent="0.15">
      <c r="B20" s="588" t="s">
        <v>255</v>
      </c>
      <c r="C20" s="589"/>
      <c r="D20" s="589"/>
      <c r="E20" s="589"/>
      <c r="F20" s="589"/>
      <c r="G20" s="589"/>
      <c r="H20" s="589"/>
      <c r="I20" s="589"/>
      <c r="J20" s="589"/>
      <c r="K20" s="589"/>
      <c r="L20" s="589"/>
      <c r="M20" s="589"/>
      <c r="N20" s="589"/>
      <c r="O20" s="589"/>
      <c r="P20" s="589"/>
      <c r="Q20" s="590"/>
      <c r="R20" s="591">
        <v>2783176</v>
      </c>
      <c r="S20" s="592"/>
      <c r="T20" s="592"/>
      <c r="U20" s="592"/>
      <c r="V20" s="592"/>
      <c r="W20" s="592"/>
      <c r="X20" s="592"/>
      <c r="Y20" s="593"/>
      <c r="Z20" s="594">
        <v>59.7</v>
      </c>
      <c r="AA20" s="594"/>
      <c r="AB20" s="594"/>
      <c r="AC20" s="594"/>
      <c r="AD20" s="595">
        <v>2654307</v>
      </c>
      <c r="AE20" s="595"/>
      <c r="AF20" s="595"/>
      <c r="AG20" s="595"/>
      <c r="AH20" s="595"/>
      <c r="AI20" s="595"/>
      <c r="AJ20" s="595"/>
      <c r="AK20" s="595"/>
      <c r="AL20" s="596">
        <v>99.8</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5417</v>
      </c>
      <c r="BH20" s="592"/>
      <c r="BI20" s="592"/>
      <c r="BJ20" s="592"/>
      <c r="BK20" s="592"/>
      <c r="BL20" s="592"/>
      <c r="BM20" s="592"/>
      <c r="BN20" s="593"/>
      <c r="BO20" s="594">
        <v>1.7</v>
      </c>
      <c r="BP20" s="594"/>
      <c r="BQ20" s="594"/>
      <c r="BR20" s="594"/>
      <c r="BS20" s="600" t="s">
        <v>111</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4546368</v>
      </c>
      <c r="CS20" s="592"/>
      <c r="CT20" s="592"/>
      <c r="CU20" s="592"/>
      <c r="CV20" s="592"/>
      <c r="CW20" s="592"/>
      <c r="CX20" s="592"/>
      <c r="CY20" s="593"/>
      <c r="CZ20" s="594">
        <v>100</v>
      </c>
      <c r="DA20" s="594"/>
      <c r="DB20" s="594"/>
      <c r="DC20" s="594"/>
      <c r="DD20" s="600">
        <v>1531449</v>
      </c>
      <c r="DE20" s="592"/>
      <c r="DF20" s="592"/>
      <c r="DG20" s="592"/>
      <c r="DH20" s="592"/>
      <c r="DI20" s="592"/>
      <c r="DJ20" s="592"/>
      <c r="DK20" s="592"/>
      <c r="DL20" s="592"/>
      <c r="DM20" s="592"/>
      <c r="DN20" s="592"/>
      <c r="DO20" s="592"/>
      <c r="DP20" s="593"/>
      <c r="DQ20" s="600">
        <v>3035249</v>
      </c>
      <c r="DR20" s="592"/>
      <c r="DS20" s="592"/>
      <c r="DT20" s="592"/>
      <c r="DU20" s="592"/>
      <c r="DV20" s="592"/>
      <c r="DW20" s="592"/>
      <c r="DX20" s="592"/>
      <c r="DY20" s="592"/>
      <c r="DZ20" s="592"/>
      <c r="EA20" s="592"/>
      <c r="EB20" s="592"/>
      <c r="EC20" s="601"/>
    </row>
    <row r="21" spans="2:133" ht="11.25" customHeight="1" x14ac:dyDescent="0.15">
      <c r="B21" s="588" t="s">
        <v>258</v>
      </c>
      <c r="C21" s="589"/>
      <c r="D21" s="589"/>
      <c r="E21" s="589"/>
      <c r="F21" s="589"/>
      <c r="G21" s="589"/>
      <c r="H21" s="589"/>
      <c r="I21" s="589"/>
      <c r="J21" s="589"/>
      <c r="K21" s="589"/>
      <c r="L21" s="589"/>
      <c r="M21" s="589"/>
      <c r="N21" s="589"/>
      <c r="O21" s="589"/>
      <c r="P21" s="589"/>
      <c r="Q21" s="590"/>
      <c r="R21" s="591">
        <v>857</v>
      </c>
      <c r="S21" s="592"/>
      <c r="T21" s="592"/>
      <c r="U21" s="592"/>
      <c r="V21" s="592"/>
      <c r="W21" s="592"/>
      <c r="X21" s="592"/>
      <c r="Y21" s="593"/>
      <c r="Z21" s="594">
        <v>0</v>
      </c>
      <c r="AA21" s="594"/>
      <c r="AB21" s="594"/>
      <c r="AC21" s="594"/>
      <c r="AD21" s="595">
        <v>857</v>
      </c>
      <c r="AE21" s="595"/>
      <c r="AF21" s="595"/>
      <c r="AG21" s="595"/>
      <c r="AH21" s="595"/>
      <c r="AI21" s="595"/>
      <c r="AJ21" s="595"/>
      <c r="AK21" s="595"/>
      <c r="AL21" s="596">
        <v>0</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v>5417</v>
      </c>
      <c r="BH21" s="592"/>
      <c r="BI21" s="592"/>
      <c r="BJ21" s="592"/>
      <c r="BK21" s="592"/>
      <c r="BL21" s="592"/>
      <c r="BM21" s="592"/>
      <c r="BN21" s="593"/>
      <c r="BO21" s="594">
        <v>1.7</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x14ac:dyDescent="0.15">
      <c r="B22" s="588" t="s">
        <v>260</v>
      </c>
      <c r="C22" s="589"/>
      <c r="D22" s="589"/>
      <c r="E22" s="589"/>
      <c r="F22" s="589"/>
      <c r="G22" s="589"/>
      <c r="H22" s="589"/>
      <c r="I22" s="589"/>
      <c r="J22" s="589"/>
      <c r="K22" s="589"/>
      <c r="L22" s="589"/>
      <c r="M22" s="589"/>
      <c r="N22" s="589"/>
      <c r="O22" s="589"/>
      <c r="P22" s="589"/>
      <c r="Q22" s="590"/>
      <c r="R22" s="591">
        <v>31170</v>
      </c>
      <c r="S22" s="592"/>
      <c r="T22" s="592"/>
      <c r="U22" s="592"/>
      <c r="V22" s="592"/>
      <c r="W22" s="592"/>
      <c r="X22" s="592"/>
      <c r="Y22" s="593"/>
      <c r="Z22" s="594">
        <v>0.7</v>
      </c>
      <c r="AA22" s="594"/>
      <c r="AB22" s="594"/>
      <c r="AC22" s="594"/>
      <c r="AD22" s="595" t="s">
        <v>111</v>
      </c>
      <c r="AE22" s="595"/>
      <c r="AF22" s="595"/>
      <c r="AG22" s="595"/>
      <c r="AH22" s="595"/>
      <c r="AI22" s="595"/>
      <c r="AJ22" s="595"/>
      <c r="AK22" s="595"/>
      <c r="AL22" s="596" t="s">
        <v>111</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15">
      <c r="B23" s="588" t="s">
        <v>263</v>
      </c>
      <c r="C23" s="589"/>
      <c r="D23" s="589"/>
      <c r="E23" s="589"/>
      <c r="F23" s="589"/>
      <c r="G23" s="589"/>
      <c r="H23" s="589"/>
      <c r="I23" s="589"/>
      <c r="J23" s="589"/>
      <c r="K23" s="589"/>
      <c r="L23" s="589"/>
      <c r="M23" s="589"/>
      <c r="N23" s="589"/>
      <c r="O23" s="589"/>
      <c r="P23" s="589"/>
      <c r="Q23" s="590"/>
      <c r="R23" s="591">
        <v>88239</v>
      </c>
      <c r="S23" s="592"/>
      <c r="T23" s="592"/>
      <c r="U23" s="592"/>
      <c r="V23" s="592"/>
      <c r="W23" s="592"/>
      <c r="X23" s="592"/>
      <c r="Y23" s="593"/>
      <c r="Z23" s="594">
        <v>1.9</v>
      </c>
      <c r="AA23" s="594"/>
      <c r="AB23" s="594"/>
      <c r="AC23" s="594"/>
      <c r="AD23" s="595">
        <v>3294</v>
      </c>
      <c r="AE23" s="595"/>
      <c r="AF23" s="595"/>
      <c r="AG23" s="595"/>
      <c r="AH23" s="595"/>
      <c r="AI23" s="595"/>
      <c r="AJ23" s="595"/>
      <c r="AK23" s="595"/>
      <c r="AL23" s="596">
        <v>0.1</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111</v>
      </c>
      <c r="BH23" s="592"/>
      <c r="BI23" s="592"/>
      <c r="BJ23" s="592"/>
      <c r="BK23" s="592"/>
      <c r="BL23" s="592"/>
      <c r="BM23" s="592"/>
      <c r="BN23" s="593"/>
      <c r="BO23" s="594" t="s">
        <v>111</v>
      </c>
      <c r="BP23" s="594"/>
      <c r="BQ23" s="594"/>
      <c r="BR23" s="594"/>
      <c r="BS23" s="600" t="s">
        <v>111</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x14ac:dyDescent="0.15">
      <c r="B24" s="588" t="s">
        <v>270</v>
      </c>
      <c r="C24" s="589"/>
      <c r="D24" s="589"/>
      <c r="E24" s="589"/>
      <c r="F24" s="589"/>
      <c r="G24" s="589"/>
      <c r="H24" s="589"/>
      <c r="I24" s="589"/>
      <c r="J24" s="589"/>
      <c r="K24" s="589"/>
      <c r="L24" s="589"/>
      <c r="M24" s="589"/>
      <c r="N24" s="589"/>
      <c r="O24" s="589"/>
      <c r="P24" s="589"/>
      <c r="Q24" s="590"/>
      <c r="R24" s="591">
        <v>8083</v>
      </c>
      <c r="S24" s="592"/>
      <c r="T24" s="592"/>
      <c r="U24" s="592"/>
      <c r="V24" s="592"/>
      <c r="W24" s="592"/>
      <c r="X24" s="592"/>
      <c r="Y24" s="593"/>
      <c r="Z24" s="594">
        <v>0.2</v>
      </c>
      <c r="AA24" s="594"/>
      <c r="AB24" s="594"/>
      <c r="AC24" s="594"/>
      <c r="AD24" s="595" t="s">
        <v>111</v>
      </c>
      <c r="AE24" s="595"/>
      <c r="AF24" s="595"/>
      <c r="AG24" s="595"/>
      <c r="AH24" s="595"/>
      <c r="AI24" s="595"/>
      <c r="AJ24" s="595"/>
      <c r="AK24" s="595"/>
      <c r="AL24" s="596" t="s">
        <v>111</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1262519</v>
      </c>
      <c r="CS24" s="581"/>
      <c r="CT24" s="581"/>
      <c r="CU24" s="581"/>
      <c r="CV24" s="581"/>
      <c r="CW24" s="581"/>
      <c r="CX24" s="581"/>
      <c r="CY24" s="582"/>
      <c r="CZ24" s="618">
        <v>27.8</v>
      </c>
      <c r="DA24" s="619"/>
      <c r="DB24" s="619"/>
      <c r="DC24" s="620"/>
      <c r="DD24" s="617">
        <v>1137569</v>
      </c>
      <c r="DE24" s="581"/>
      <c r="DF24" s="581"/>
      <c r="DG24" s="581"/>
      <c r="DH24" s="581"/>
      <c r="DI24" s="581"/>
      <c r="DJ24" s="581"/>
      <c r="DK24" s="582"/>
      <c r="DL24" s="617">
        <v>1125816</v>
      </c>
      <c r="DM24" s="581"/>
      <c r="DN24" s="581"/>
      <c r="DO24" s="581"/>
      <c r="DP24" s="581"/>
      <c r="DQ24" s="581"/>
      <c r="DR24" s="581"/>
      <c r="DS24" s="581"/>
      <c r="DT24" s="581"/>
      <c r="DU24" s="581"/>
      <c r="DV24" s="582"/>
      <c r="DW24" s="585">
        <v>40.1</v>
      </c>
      <c r="DX24" s="586"/>
      <c r="DY24" s="586"/>
      <c r="DZ24" s="586"/>
      <c r="EA24" s="586"/>
      <c r="EB24" s="586"/>
      <c r="EC24" s="587"/>
    </row>
    <row r="25" spans="2:133" ht="11.25" customHeight="1" x14ac:dyDescent="0.15">
      <c r="B25" s="588" t="s">
        <v>273</v>
      </c>
      <c r="C25" s="589"/>
      <c r="D25" s="589"/>
      <c r="E25" s="589"/>
      <c r="F25" s="589"/>
      <c r="G25" s="589"/>
      <c r="H25" s="589"/>
      <c r="I25" s="589"/>
      <c r="J25" s="589"/>
      <c r="K25" s="589"/>
      <c r="L25" s="589"/>
      <c r="M25" s="589"/>
      <c r="N25" s="589"/>
      <c r="O25" s="589"/>
      <c r="P25" s="589"/>
      <c r="Q25" s="590"/>
      <c r="R25" s="591">
        <v>517033</v>
      </c>
      <c r="S25" s="592"/>
      <c r="T25" s="592"/>
      <c r="U25" s="592"/>
      <c r="V25" s="592"/>
      <c r="W25" s="592"/>
      <c r="X25" s="592"/>
      <c r="Y25" s="593"/>
      <c r="Z25" s="594">
        <v>11.1</v>
      </c>
      <c r="AA25" s="594"/>
      <c r="AB25" s="594"/>
      <c r="AC25" s="594"/>
      <c r="AD25" s="595" t="s">
        <v>111</v>
      </c>
      <c r="AE25" s="595"/>
      <c r="AF25" s="595"/>
      <c r="AG25" s="595"/>
      <c r="AH25" s="595"/>
      <c r="AI25" s="595"/>
      <c r="AJ25" s="595"/>
      <c r="AK25" s="595"/>
      <c r="AL25" s="596" t="s">
        <v>111</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566733</v>
      </c>
      <c r="CS25" s="621"/>
      <c r="CT25" s="621"/>
      <c r="CU25" s="621"/>
      <c r="CV25" s="621"/>
      <c r="CW25" s="621"/>
      <c r="CX25" s="621"/>
      <c r="CY25" s="622"/>
      <c r="CZ25" s="629">
        <v>12.5</v>
      </c>
      <c r="DA25" s="630"/>
      <c r="DB25" s="630"/>
      <c r="DC25" s="631"/>
      <c r="DD25" s="600">
        <v>520939</v>
      </c>
      <c r="DE25" s="621"/>
      <c r="DF25" s="621"/>
      <c r="DG25" s="621"/>
      <c r="DH25" s="621"/>
      <c r="DI25" s="621"/>
      <c r="DJ25" s="621"/>
      <c r="DK25" s="622"/>
      <c r="DL25" s="600">
        <v>512430</v>
      </c>
      <c r="DM25" s="621"/>
      <c r="DN25" s="621"/>
      <c r="DO25" s="621"/>
      <c r="DP25" s="621"/>
      <c r="DQ25" s="621"/>
      <c r="DR25" s="621"/>
      <c r="DS25" s="621"/>
      <c r="DT25" s="621"/>
      <c r="DU25" s="621"/>
      <c r="DV25" s="622"/>
      <c r="DW25" s="596">
        <v>18.2</v>
      </c>
      <c r="DX25" s="623"/>
      <c r="DY25" s="623"/>
      <c r="DZ25" s="623"/>
      <c r="EA25" s="623"/>
      <c r="EB25" s="623"/>
      <c r="EC25" s="624"/>
    </row>
    <row r="26" spans="2:133" ht="11.25" customHeight="1" x14ac:dyDescent="0.15">
      <c r="B26" s="625" t="s">
        <v>276</v>
      </c>
      <c r="C26" s="626"/>
      <c r="D26" s="626"/>
      <c r="E26" s="626"/>
      <c r="F26" s="626"/>
      <c r="G26" s="626"/>
      <c r="H26" s="626"/>
      <c r="I26" s="626"/>
      <c r="J26" s="626"/>
      <c r="K26" s="626"/>
      <c r="L26" s="626"/>
      <c r="M26" s="626"/>
      <c r="N26" s="626"/>
      <c r="O26" s="626"/>
      <c r="P26" s="626"/>
      <c r="Q26" s="627"/>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277</v>
      </c>
      <c r="AQ26" s="628"/>
      <c r="AR26" s="628"/>
      <c r="AS26" s="628"/>
      <c r="AT26" s="628"/>
      <c r="AU26" s="628"/>
      <c r="AV26" s="628"/>
      <c r="AW26" s="628"/>
      <c r="AX26" s="628"/>
      <c r="AY26" s="628"/>
      <c r="AZ26" s="628"/>
      <c r="BA26" s="628"/>
      <c r="BB26" s="628"/>
      <c r="BC26" s="628"/>
      <c r="BD26" s="628"/>
      <c r="BE26" s="628"/>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330765</v>
      </c>
      <c r="CS26" s="592"/>
      <c r="CT26" s="592"/>
      <c r="CU26" s="592"/>
      <c r="CV26" s="592"/>
      <c r="CW26" s="592"/>
      <c r="CX26" s="592"/>
      <c r="CY26" s="593"/>
      <c r="CZ26" s="629">
        <v>7.3</v>
      </c>
      <c r="DA26" s="630"/>
      <c r="DB26" s="630"/>
      <c r="DC26" s="631"/>
      <c r="DD26" s="600">
        <v>296974</v>
      </c>
      <c r="DE26" s="592"/>
      <c r="DF26" s="592"/>
      <c r="DG26" s="592"/>
      <c r="DH26" s="592"/>
      <c r="DI26" s="592"/>
      <c r="DJ26" s="592"/>
      <c r="DK26" s="593"/>
      <c r="DL26" s="600" t="s">
        <v>215</v>
      </c>
      <c r="DM26" s="592"/>
      <c r="DN26" s="592"/>
      <c r="DO26" s="592"/>
      <c r="DP26" s="592"/>
      <c r="DQ26" s="592"/>
      <c r="DR26" s="592"/>
      <c r="DS26" s="592"/>
      <c r="DT26" s="592"/>
      <c r="DU26" s="592"/>
      <c r="DV26" s="593"/>
      <c r="DW26" s="596" t="s">
        <v>215</v>
      </c>
      <c r="DX26" s="623"/>
      <c r="DY26" s="623"/>
      <c r="DZ26" s="623"/>
      <c r="EA26" s="623"/>
      <c r="EB26" s="623"/>
      <c r="EC26" s="624"/>
    </row>
    <row r="27" spans="2:133" ht="11.25" customHeight="1" x14ac:dyDescent="0.15">
      <c r="B27" s="588" t="s">
        <v>279</v>
      </c>
      <c r="C27" s="589"/>
      <c r="D27" s="589"/>
      <c r="E27" s="589"/>
      <c r="F27" s="589"/>
      <c r="G27" s="589"/>
      <c r="H27" s="589"/>
      <c r="I27" s="589"/>
      <c r="J27" s="589"/>
      <c r="K27" s="589"/>
      <c r="L27" s="589"/>
      <c r="M27" s="589"/>
      <c r="N27" s="589"/>
      <c r="O27" s="589"/>
      <c r="P27" s="589"/>
      <c r="Q27" s="590"/>
      <c r="R27" s="591">
        <v>215672</v>
      </c>
      <c r="S27" s="592"/>
      <c r="T27" s="592"/>
      <c r="U27" s="592"/>
      <c r="V27" s="592"/>
      <c r="W27" s="592"/>
      <c r="X27" s="592"/>
      <c r="Y27" s="593"/>
      <c r="Z27" s="594">
        <v>4.5999999999999996</v>
      </c>
      <c r="AA27" s="594"/>
      <c r="AB27" s="594"/>
      <c r="AC27" s="594"/>
      <c r="AD27" s="595" t="s">
        <v>111</v>
      </c>
      <c r="AE27" s="595"/>
      <c r="AF27" s="595"/>
      <c r="AG27" s="595"/>
      <c r="AH27" s="595"/>
      <c r="AI27" s="595"/>
      <c r="AJ27" s="595"/>
      <c r="AK27" s="595"/>
      <c r="AL27" s="596" t="s">
        <v>111</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322615</v>
      </c>
      <c r="BH27" s="592"/>
      <c r="BI27" s="592"/>
      <c r="BJ27" s="592"/>
      <c r="BK27" s="592"/>
      <c r="BL27" s="592"/>
      <c r="BM27" s="592"/>
      <c r="BN27" s="593"/>
      <c r="BO27" s="594">
        <v>100</v>
      </c>
      <c r="BP27" s="594"/>
      <c r="BQ27" s="594"/>
      <c r="BR27" s="594"/>
      <c r="BS27" s="600">
        <v>2104</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148801</v>
      </c>
      <c r="CS27" s="621"/>
      <c r="CT27" s="621"/>
      <c r="CU27" s="621"/>
      <c r="CV27" s="621"/>
      <c r="CW27" s="621"/>
      <c r="CX27" s="621"/>
      <c r="CY27" s="622"/>
      <c r="CZ27" s="629">
        <v>3.3</v>
      </c>
      <c r="DA27" s="630"/>
      <c r="DB27" s="630"/>
      <c r="DC27" s="631"/>
      <c r="DD27" s="600">
        <v>71086</v>
      </c>
      <c r="DE27" s="621"/>
      <c r="DF27" s="621"/>
      <c r="DG27" s="621"/>
      <c r="DH27" s="621"/>
      <c r="DI27" s="621"/>
      <c r="DJ27" s="621"/>
      <c r="DK27" s="622"/>
      <c r="DL27" s="600">
        <v>67842</v>
      </c>
      <c r="DM27" s="621"/>
      <c r="DN27" s="621"/>
      <c r="DO27" s="621"/>
      <c r="DP27" s="621"/>
      <c r="DQ27" s="621"/>
      <c r="DR27" s="621"/>
      <c r="DS27" s="621"/>
      <c r="DT27" s="621"/>
      <c r="DU27" s="621"/>
      <c r="DV27" s="622"/>
      <c r="DW27" s="596">
        <v>2.4</v>
      </c>
      <c r="DX27" s="623"/>
      <c r="DY27" s="623"/>
      <c r="DZ27" s="623"/>
      <c r="EA27" s="623"/>
      <c r="EB27" s="623"/>
      <c r="EC27" s="624"/>
    </row>
    <row r="28" spans="2:133" ht="11.25" customHeight="1" x14ac:dyDescent="0.15">
      <c r="B28" s="588" t="s">
        <v>282</v>
      </c>
      <c r="C28" s="589"/>
      <c r="D28" s="589"/>
      <c r="E28" s="589"/>
      <c r="F28" s="589"/>
      <c r="G28" s="589"/>
      <c r="H28" s="589"/>
      <c r="I28" s="589"/>
      <c r="J28" s="589"/>
      <c r="K28" s="589"/>
      <c r="L28" s="589"/>
      <c r="M28" s="589"/>
      <c r="N28" s="589"/>
      <c r="O28" s="589"/>
      <c r="P28" s="589"/>
      <c r="Q28" s="590"/>
      <c r="R28" s="591">
        <v>70993</v>
      </c>
      <c r="S28" s="592"/>
      <c r="T28" s="592"/>
      <c r="U28" s="592"/>
      <c r="V28" s="592"/>
      <c r="W28" s="592"/>
      <c r="X28" s="592"/>
      <c r="Y28" s="593"/>
      <c r="Z28" s="594">
        <v>1.5</v>
      </c>
      <c r="AA28" s="594"/>
      <c r="AB28" s="594"/>
      <c r="AC28" s="594"/>
      <c r="AD28" s="595" t="s">
        <v>111</v>
      </c>
      <c r="AE28" s="595"/>
      <c r="AF28" s="595"/>
      <c r="AG28" s="595"/>
      <c r="AH28" s="595"/>
      <c r="AI28" s="595"/>
      <c r="AJ28" s="595"/>
      <c r="AK28" s="595"/>
      <c r="AL28" s="596" t="s">
        <v>111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546985</v>
      </c>
      <c r="CS28" s="592"/>
      <c r="CT28" s="592"/>
      <c r="CU28" s="592"/>
      <c r="CV28" s="592"/>
      <c r="CW28" s="592"/>
      <c r="CX28" s="592"/>
      <c r="CY28" s="593"/>
      <c r="CZ28" s="629">
        <v>12</v>
      </c>
      <c r="DA28" s="630"/>
      <c r="DB28" s="630"/>
      <c r="DC28" s="631"/>
      <c r="DD28" s="600">
        <v>545544</v>
      </c>
      <c r="DE28" s="592"/>
      <c r="DF28" s="592"/>
      <c r="DG28" s="592"/>
      <c r="DH28" s="592"/>
      <c r="DI28" s="592"/>
      <c r="DJ28" s="592"/>
      <c r="DK28" s="593"/>
      <c r="DL28" s="600">
        <v>545544</v>
      </c>
      <c r="DM28" s="592"/>
      <c r="DN28" s="592"/>
      <c r="DO28" s="592"/>
      <c r="DP28" s="592"/>
      <c r="DQ28" s="592"/>
      <c r="DR28" s="592"/>
      <c r="DS28" s="592"/>
      <c r="DT28" s="592"/>
      <c r="DU28" s="592"/>
      <c r="DV28" s="593"/>
      <c r="DW28" s="596">
        <v>19.399999999999999</v>
      </c>
      <c r="DX28" s="623"/>
      <c r="DY28" s="623"/>
      <c r="DZ28" s="623"/>
      <c r="EA28" s="623"/>
      <c r="EB28" s="623"/>
      <c r="EC28" s="624"/>
    </row>
    <row r="29" spans="2:133" ht="11.25" customHeight="1" x14ac:dyDescent="0.15">
      <c r="B29" s="588" t="s">
        <v>284</v>
      </c>
      <c r="C29" s="589"/>
      <c r="D29" s="589"/>
      <c r="E29" s="589"/>
      <c r="F29" s="589"/>
      <c r="G29" s="589"/>
      <c r="H29" s="589"/>
      <c r="I29" s="589"/>
      <c r="J29" s="589"/>
      <c r="K29" s="589"/>
      <c r="L29" s="589"/>
      <c r="M29" s="589"/>
      <c r="N29" s="589"/>
      <c r="O29" s="589"/>
      <c r="P29" s="589"/>
      <c r="Q29" s="590"/>
      <c r="R29" s="591">
        <v>11525</v>
      </c>
      <c r="S29" s="592"/>
      <c r="T29" s="592"/>
      <c r="U29" s="592"/>
      <c r="V29" s="592"/>
      <c r="W29" s="592"/>
      <c r="X29" s="592"/>
      <c r="Y29" s="593"/>
      <c r="Z29" s="594">
        <v>0.2</v>
      </c>
      <c r="AA29" s="594"/>
      <c r="AB29" s="594"/>
      <c r="AC29" s="594"/>
      <c r="AD29" s="595" t="s">
        <v>111</v>
      </c>
      <c r="AE29" s="595"/>
      <c r="AF29" s="595"/>
      <c r="AG29" s="595"/>
      <c r="AH29" s="595"/>
      <c r="AI29" s="595"/>
      <c r="AJ29" s="595"/>
      <c r="AK29" s="595"/>
      <c r="AL29" s="596" t="s">
        <v>111</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46" t="s">
        <v>287</v>
      </c>
      <c r="CE29" s="647"/>
      <c r="CF29" s="605" t="s">
        <v>57</v>
      </c>
      <c r="CG29" s="606"/>
      <c r="CH29" s="606"/>
      <c r="CI29" s="606"/>
      <c r="CJ29" s="606"/>
      <c r="CK29" s="606"/>
      <c r="CL29" s="606"/>
      <c r="CM29" s="606"/>
      <c r="CN29" s="606"/>
      <c r="CO29" s="606"/>
      <c r="CP29" s="606"/>
      <c r="CQ29" s="607"/>
      <c r="CR29" s="591">
        <v>546738</v>
      </c>
      <c r="CS29" s="621"/>
      <c r="CT29" s="621"/>
      <c r="CU29" s="621"/>
      <c r="CV29" s="621"/>
      <c r="CW29" s="621"/>
      <c r="CX29" s="621"/>
      <c r="CY29" s="622"/>
      <c r="CZ29" s="629">
        <v>12</v>
      </c>
      <c r="DA29" s="630"/>
      <c r="DB29" s="630"/>
      <c r="DC29" s="631"/>
      <c r="DD29" s="600">
        <v>545297</v>
      </c>
      <c r="DE29" s="621"/>
      <c r="DF29" s="621"/>
      <c r="DG29" s="621"/>
      <c r="DH29" s="621"/>
      <c r="DI29" s="621"/>
      <c r="DJ29" s="621"/>
      <c r="DK29" s="622"/>
      <c r="DL29" s="600">
        <v>545297</v>
      </c>
      <c r="DM29" s="621"/>
      <c r="DN29" s="621"/>
      <c r="DO29" s="621"/>
      <c r="DP29" s="621"/>
      <c r="DQ29" s="621"/>
      <c r="DR29" s="621"/>
      <c r="DS29" s="621"/>
      <c r="DT29" s="621"/>
      <c r="DU29" s="621"/>
      <c r="DV29" s="622"/>
      <c r="DW29" s="596">
        <v>19.399999999999999</v>
      </c>
      <c r="DX29" s="623"/>
      <c r="DY29" s="623"/>
      <c r="DZ29" s="623"/>
      <c r="EA29" s="623"/>
      <c r="EB29" s="623"/>
      <c r="EC29" s="624"/>
    </row>
    <row r="30" spans="2:133" ht="11.25" customHeight="1" x14ac:dyDescent="0.15">
      <c r="B30" s="588" t="s">
        <v>288</v>
      </c>
      <c r="C30" s="589"/>
      <c r="D30" s="589"/>
      <c r="E30" s="589"/>
      <c r="F30" s="589"/>
      <c r="G30" s="589"/>
      <c r="H30" s="589"/>
      <c r="I30" s="589"/>
      <c r="J30" s="589"/>
      <c r="K30" s="589"/>
      <c r="L30" s="589"/>
      <c r="M30" s="589"/>
      <c r="N30" s="589"/>
      <c r="O30" s="589"/>
      <c r="P30" s="589"/>
      <c r="Q30" s="590"/>
      <c r="R30" s="591">
        <v>3602</v>
      </c>
      <c r="S30" s="592"/>
      <c r="T30" s="592"/>
      <c r="U30" s="592"/>
      <c r="V30" s="592"/>
      <c r="W30" s="592"/>
      <c r="X30" s="592"/>
      <c r="Y30" s="593"/>
      <c r="Z30" s="594">
        <v>0.1</v>
      </c>
      <c r="AA30" s="594"/>
      <c r="AB30" s="594"/>
      <c r="AC30" s="594"/>
      <c r="AD30" s="595" t="s">
        <v>111</v>
      </c>
      <c r="AE30" s="595"/>
      <c r="AF30" s="595"/>
      <c r="AG30" s="595"/>
      <c r="AH30" s="595"/>
      <c r="AI30" s="595"/>
      <c r="AJ30" s="595"/>
      <c r="AK30" s="595"/>
      <c r="AL30" s="596" t="s">
        <v>111</v>
      </c>
      <c r="AM30" s="597"/>
      <c r="AN30" s="597"/>
      <c r="AO30" s="598"/>
      <c r="AP30" s="637" t="s">
        <v>289</v>
      </c>
      <c r="AQ30" s="638"/>
      <c r="AR30" s="638"/>
      <c r="AS30" s="638"/>
      <c r="AT30" s="643" t="s">
        <v>290</v>
      </c>
      <c r="AU30" s="182"/>
      <c r="AV30" s="182"/>
      <c r="AW30" s="182"/>
      <c r="AX30" s="577" t="s">
        <v>170</v>
      </c>
      <c r="AY30" s="578"/>
      <c r="AZ30" s="578"/>
      <c r="BA30" s="578"/>
      <c r="BB30" s="578"/>
      <c r="BC30" s="578"/>
      <c r="BD30" s="578"/>
      <c r="BE30" s="578"/>
      <c r="BF30" s="579"/>
      <c r="BG30" s="655">
        <v>99.1</v>
      </c>
      <c r="BH30" s="656"/>
      <c r="BI30" s="656"/>
      <c r="BJ30" s="656"/>
      <c r="BK30" s="656"/>
      <c r="BL30" s="656"/>
      <c r="BM30" s="586">
        <v>97.2</v>
      </c>
      <c r="BN30" s="656"/>
      <c r="BO30" s="656"/>
      <c r="BP30" s="656"/>
      <c r="BQ30" s="657"/>
      <c r="BR30" s="655">
        <v>99.1</v>
      </c>
      <c r="BS30" s="656"/>
      <c r="BT30" s="656"/>
      <c r="BU30" s="656"/>
      <c r="BV30" s="656"/>
      <c r="BW30" s="656"/>
      <c r="BX30" s="586">
        <v>97.5</v>
      </c>
      <c r="BY30" s="656"/>
      <c r="BZ30" s="656"/>
      <c r="CA30" s="656"/>
      <c r="CB30" s="657"/>
      <c r="CD30" s="648"/>
      <c r="CE30" s="649"/>
      <c r="CF30" s="605" t="s">
        <v>291</v>
      </c>
      <c r="CG30" s="606"/>
      <c r="CH30" s="606"/>
      <c r="CI30" s="606"/>
      <c r="CJ30" s="606"/>
      <c r="CK30" s="606"/>
      <c r="CL30" s="606"/>
      <c r="CM30" s="606"/>
      <c r="CN30" s="606"/>
      <c r="CO30" s="606"/>
      <c r="CP30" s="606"/>
      <c r="CQ30" s="607"/>
      <c r="CR30" s="591">
        <v>493536</v>
      </c>
      <c r="CS30" s="592"/>
      <c r="CT30" s="592"/>
      <c r="CU30" s="592"/>
      <c r="CV30" s="592"/>
      <c r="CW30" s="592"/>
      <c r="CX30" s="592"/>
      <c r="CY30" s="593"/>
      <c r="CZ30" s="629">
        <v>10.9</v>
      </c>
      <c r="DA30" s="630"/>
      <c r="DB30" s="630"/>
      <c r="DC30" s="631"/>
      <c r="DD30" s="600">
        <v>492108</v>
      </c>
      <c r="DE30" s="592"/>
      <c r="DF30" s="592"/>
      <c r="DG30" s="592"/>
      <c r="DH30" s="592"/>
      <c r="DI30" s="592"/>
      <c r="DJ30" s="592"/>
      <c r="DK30" s="593"/>
      <c r="DL30" s="600">
        <v>492108</v>
      </c>
      <c r="DM30" s="592"/>
      <c r="DN30" s="592"/>
      <c r="DO30" s="592"/>
      <c r="DP30" s="592"/>
      <c r="DQ30" s="592"/>
      <c r="DR30" s="592"/>
      <c r="DS30" s="592"/>
      <c r="DT30" s="592"/>
      <c r="DU30" s="592"/>
      <c r="DV30" s="593"/>
      <c r="DW30" s="596">
        <v>17.5</v>
      </c>
      <c r="DX30" s="623"/>
      <c r="DY30" s="623"/>
      <c r="DZ30" s="623"/>
      <c r="EA30" s="623"/>
      <c r="EB30" s="623"/>
      <c r="EC30" s="624"/>
    </row>
    <row r="31" spans="2:133" ht="11.25" customHeight="1" x14ac:dyDescent="0.15">
      <c r="B31" s="588" t="s">
        <v>292</v>
      </c>
      <c r="C31" s="589"/>
      <c r="D31" s="589"/>
      <c r="E31" s="589"/>
      <c r="F31" s="589"/>
      <c r="G31" s="589"/>
      <c r="H31" s="589"/>
      <c r="I31" s="589"/>
      <c r="J31" s="589"/>
      <c r="K31" s="589"/>
      <c r="L31" s="589"/>
      <c r="M31" s="589"/>
      <c r="N31" s="589"/>
      <c r="O31" s="589"/>
      <c r="P31" s="589"/>
      <c r="Q31" s="590"/>
      <c r="R31" s="591">
        <v>341030</v>
      </c>
      <c r="S31" s="592"/>
      <c r="T31" s="592"/>
      <c r="U31" s="592"/>
      <c r="V31" s="592"/>
      <c r="W31" s="592"/>
      <c r="X31" s="592"/>
      <c r="Y31" s="593"/>
      <c r="Z31" s="594">
        <v>7.3</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52">
        <v>99.4</v>
      </c>
      <c r="BH31" s="621"/>
      <c r="BI31" s="621"/>
      <c r="BJ31" s="621"/>
      <c r="BK31" s="621"/>
      <c r="BL31" s="621"/>
      <c r="BM31" s="597">
        <v>97.7</v>
      </c>
      <c r="BN31" s="653"/>
      <c r="BO31" s="653"/>
      <c r="BP31" s="653"/>
      <c r="BQ31" s="654"/>
      <c r="BR31" s="652">
        <v>99.5</v>
      </c>
      <c r="BS31" s="621"/>
      <c r="BT31" s="621"/>
      <c r="BU31" s="621"/>
      <c r="BV31" s="621"/>
      <c r="BW31" s="621"/>
      <c r="BX31" s="597">
        <v>98</v>
      </c>
      <c r="BY31" s="653"/>
      <c r="BZ31" s="653"/>
      <c r="CA31" s="653"/>
      <c r="CB31" s="654"/>
      <c r="CD31" s="648"/>
      <c r="CE31" s="649"/>
      <c r="CF31" s="605" t="s">
        <v>295</v>
      </c>
      <c r="CG31" s="606"/>
      <c r="CH31" s="606"/>
      <c r="CI31" s="606"/>
      <c r="CJ31" s="606"/>
      <c r="CK31" s="606"/>
      <c r="CL31" s="606"/>
      <c r="CM31" s="606"/>
      <c r="CN31" s="606"/>
      <c r="CO31" s="606"/>
      <c r="CP31" s="606"/>
      <c r="CQ31" s="607"/>
      <c r="CR31" s="591">
        <v>53202</v>
      </c>
      <c r="CS31" s="621"/>
      <c r="CT31" s="621"/>
      <c r="CU31" s="621"/>
      <c r="CV31" s="621"/>
      <c r="CW31" s="621"/>
      <c r="CX31" s="621"/>
      <c r="CY31" s="622"/>
      <c r="CZ31" s="629">
        <v>1.2</v>
      </c>
      <c r="DA31" s="630"/>
      <c r="DB31" s="630"/>
      <c r="DC31" s="631"/>
      <c r="DD31" s="600">
        <v>53189</v>
      </c>
      <c r="DE31" s="621"/>
      <c r="DF31" s="621"/>
      <c r="DG31" s="621"/>
      <c r="DH31" s="621"/>
      <c r="DI31" s="621"/>
      <c r="DJ31" s="621"/>
      <c r="DK31" s="622"/>
      <c r="DL31" s="600">
        <v>53189</v>
      </c>
      <c r="DM31" s="621"/>
      <c r="DN31" s="621"/>
      <c r="DO31" s="621"/>
      <c r="DP31" s="621"/>
      <c r="DQ31" s="621"/>
      <c r="DR31" s="621"/>
      <c r="DS31" s="621"/>
      <c r="DT31" s="621"/>
      <c r="DU31" s="621"/>
      <c r="DV31" s="622"/>
      <c r="DW31" s="596">
        <v>1.9</v>
      </c>
      <c r="DX31" s="623"/>
      <c r="DY31" s="623"/>
      <c r="DZ31" s="623"/>
      <c r="EA31" s="623"/>
      <c r="EB31" s="623"/>
      <c r="EC31" s="624"/>
    </row>
    <row r="32" spans="2:133" ht="11.25" customHeight="1" x14ac:dyDescent="0.15">
      <c r="B32" s="588" t="s">
        <v>296</v>
      </c>
      <c r="C32" s="589"/>
      <c r="D32" s="589"/>
      <c r="E32" s="589"/>
      <c r="F32" s="589"/>
      <c r="G32" s="589"/>
      <c r="H32" s="589"/>
      <c r="I32" s="589"/>
      <c r="J32" s="589"/>
      <c r="K32" s="589"/>
      <c r="L32" s="589"/>
      <c r="M32" s="589"/>
      <c r="N32" s="589"/>
      <c r="O32" s="589"/>
      <c r="P32" s="589"/>
      <c r="Q32" s="590"/>
      <c r="R32" s="591">
        <v>122377</v>
      </c>
      <c r="S32" s="592"/>
      <c r="T32" s="592"/>
      <c r="U32" s="592"/>
      <c r="V32" s="592"/>
      <c r="W32" s="592"/>
      <c r="X32" s="592"/>
      <c r="Y32" s="593"/>
      <c r="Z32" s="594">
        <v>2.6</v>
      </c>
      <c r="AA32" s="594"/>
      <c r="AB32" s="594"/>
      <c r="AC32" s="594"/>
      <c r="AD32" s="595">
        <v>2</v>
      </c>
      <c r="AE32" s="595"/>
      <c r="AF32" s="595"/>
      <c r="AG32" s="595"/>
      <c r="AH32" s="595"/>
      <c r="AI32" s="595"/>
      <c r="AJ32" s="595"/>
      <c r="AK32" s="595"/>
      <c r="AL32" s="596">
        <v>0</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98.8</v>
      </c>
      <c r="BH32" s="659"/>
      <c r="BI32" s="659"/>
      <c r="BJ32" s="659"/>
      <c r="BK32" s="659"/>
      <c r="BL32" s="659"/>
      <c r="BM32" s="660">
        <v>96.4</v>
      </c>
      <c r="BN32" s="659"/>
      <c r="BO32" s="659"/>
      <c r="BP32" s="659"/>
      <c r="BQ32" s="661"/>
      <c r="BR32" s="658">
        <v>99.1</v>
      </c>
      <c r="BS32" s="659"/>
      <c r="BT32" s="659"/>
      <c r="BU32" s="659"/>
      <c r="BV32" s="659"/>
      <c r="BW32" s="659"/>
      <c r="BX32" s="660">
        <v>97.2</v>
      </c>
      <c r="BY32" s="659"/>
      <c r="BZ32" s="659"/>
      <c r="CA32" s="659"/>
      <c r="CB32" s="661"/>
      <c r="CD32" s="650"/>
      <c r="CE32" s="651"/>
      <c r="CF32" s="605" t="s">
        <v>298</v>
      </c>
      <c r="CG32" s="606"/>
      <c r="CH32" s="606"/>
      <c r="CI32" s="606"/>
      <c r="CJ32" s="606"/>
      <c r="CK32" s="606"/>
      <c r="CL32" s="606"/>
      <c r="CM32" s="606"/>
      <c r="CN32" s="606"/>
      <c r="CO32" s="606"/>
      <c r="CP32" s="606"/>
      <c r="CQ32" s="607"/>
      <c r="CR32" s="591">
        <v>247</v>
      </c>
      <c r="CS32" s="592"/>
      <c r="CT32" s="592"/>
      <c r="CU32" s="592"/>
      <c r="CV32" s="592"/>
      <c r="CW32" s="592"/>
      <c r="CX32" s="592"/>
      <c r="CY32" s="593"/>
      <c r="CZ32" s="629">
        <v>0</v>
      </c>
      <c r="DA32" s="630"/>
      <c r="DB32" s="630"/>
      <c r="DC32" s="631"/>
      <c r="DD32" s="600">
        <v>247</v>
      </c>
      <c r="DE32" s="592"/>
      <c r="DF32" s="592"/>
      <c r="DG32" s="592"/>
      <c r="DH32" s="592"/>
      <c r="DI32" s="592"/>
      <c r="DJ32" s="592"/>
      <c r="DK32" s="593"/>
      <c r="DL32" s="600">
        <v>247</v>
      </c>
      <c r="DM32" s="592"/>
      <c r="DN32" s="592"/>
      <c r="DO32" s="592"/>
      <c r="DP32" s="592"/>
      <c r="DQ32" s="592"/>
      <c r="DR32" s="592"/>
      <c r="DS32" s="592"/>
      <c r="DT32" s="592"/>
      <c r="DU32" s="592"/>
      <c r="DV32" s="593"/>
      <c r="DW32" s="596">
        <v>0</v>
      </c>
      <c r="DX32" s="623"/>
      <c r="DY32" s="623"/>
      <c r="DZ32" s="623"/>
      <c r="EA32" s="623"/>
      <c r="EB32" s="623"/>
      <c r="EC32" s="624"/>
    </row>
    <row r="33" spans="2:133" ht="11.25" customHeight="1" x14ac:dyDescent="0.15">
      <c r="B33" s="588" t="s">
        <v>299</v>
      </c>
      <c r="C33" s="589"/>
      <c r="D33" s="589"/>
      <c r="E33" s="589"/>
      <c r="F33" s="589"/>
      <c r="G33" s="589"/>
      <c r="H33" s="589"/>
      <c r="I33" s="589"/>
      <c r="J33" s="589"/>
      <c r="K33" s="589"/>
      <c r="L33" s="589"/>
      <c r="M33" s="589"/>
      <c r="N33" s="589"/>
      <c r="O33" s="589"/>
      <c r="P33" s="589"/>
      <c r="Q33" s="590"/>
      <c r="R33" s="591">
        <v>466379</v>
      </c>
      <c r="S33" s="592"/>
      <c r="T33" s="592"/>
      <c r="U33" s="592"/>
      <c r="V33" s="592"/>
      <c r="W33" s="592"/>
      <c r="X33" s="592"/>
      <c r="Y33" s="593"/>
      <c r="Z33" s="594">
        <v>10</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1752400</v>
      </c>
      <c r="CS33" s="621"/>
      <c r="CT33" s="621"/>
      <c r="CU33" s="621"/>
      <c r="CV33" s="621"/>
      <c r="CW33" s="621"/>
      <c r="CX33" s="621"/>
      <c r="CY33" s="622"/>
      <c r="CZ33" s="629">
        <v>38.5</v>
      </c>
      <c r="DA33" s="630"/>
      <c r="DB33" s="630"/>
      <c r="DC33" s="631"/>
      <c r="DD33" s="600">
        <v>1330412</v>
      </c>
      <c r="DE33" s="621"/>
      <c r="DF33" s="621"/>
      <c r="DG33" s="621"/>
      <c r="DH33" s="621"/>
      <c r="DI33" s="621"/>
      <c r="DJ33" s="621"/>
      <c r="DK33" s="622"/>
      <c r="DL33" s="600">
        <v>930550</v>
      </c>
      <c r="DM33" s="621"/>
      <c r="DN33" s="621"/>
      <c r="DO33" s="621"/>
      <c r="DP33" s="621"/>
      <c r="DQ33" s="621"/>
      <c r="DR33" s="621"/>
      <c r="DS33" s="621"/>
      <c r="DT33" s="621"/>
      <c r="DU33" s="621"/>
      <c r="DV33" s="622"/>
      <c r="DW33" s="596">
        <v>33.1</v>
      </c>
      <c r="DX33" s="623"/>
      <c r="DY33" s="623"/>
      <c r="DZ33" s="623"/>
      <c r="EA33" s="623"/>
      <c r="EB33" s="623"/>
      <c r="EC33" s="624"/>
    </row>
    <row r="34" spans="2:133" ht="11.25" customHeight="1" x14ac:dyDescent="0.15">
      <c r="B34" s="588" t="s">
        <v>301</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578252</v>
      </c>
      <c r="CS34" s="592"/>
      <c r="CT34" s="592"/>
      <c r="CU34" s="592"/>
      <c r="CV34" s="592"/>
      <c r="CW34" s="592"/>
      <c r="CX34" s="592"/>
      <c r="CY34" s="593"/>
      <c r="CZ34" s="629">
        <v>12.7</v>
      </c>
      <c r="DA34" s="630"/>
      <c r="DB34" s="630"/>
      <c r="DC34" s="631"/>
      <c r="DD34" s="600">
        <v>454202</v>
      </c>
      <c r="DE34" s="592"/>
      <c r="DF34" s="592"/>
      <c r="DG34" s="592"/>
      <c r="DH34" s="592"/>
      <c r="DI34" s="592"/>
      <c r="DJ34" s="592"/>
      <c r="DK34" s="593"/>
      <c r="DL34" s="600">
        <v>422051</v>
      </c>
      <c r="DM34" s="592"/>
      <c r="DN34" s="592"/>
      <c r="DO34" s="592"/>
      <c r="DP34" s="592"/>
      <c r="DQ34" s="592"/>
      <c r="DR34" s="592"/>
      <c r="DS34" s="592"/>
      <c r="DT34" s="592"/>
      <c r="DU34" s="592"/>
      <c r="DV34" s="593"/>
      <c r="DW34" s="596">
        <v>15</v>
      </c>
      <c r="DX34" s="623"/>
      <c r="DY34" s="623"/>
      <c r="DZ34" s="623"/>
      <c r="EA34" s="623"/>
      <c r="EB34" s="623"/>
      <c r="EC34" s="624"/>
    </row>
    <row r="35" spans="2:133" ht="11.25" customHeight="1" x14ac:dyDescent="0.15">
      <c r="B35" s="588" t="s">
        <v>305</v>
      </c>
      <c r="C35" s="589"/>
      <c r="D35" s="589"/>
      <c r="E35" s="589"/>
      <c r="F35" s="589"/>
      <c r="G35" s="589"/>
      <c r="H35" s="589"/>
      <c r="I35" s="589"/>
      <c r="J35" s="589"/>
      <c r="K35" s="589"/>
      <c r="L35" s="589"/>
      <c r="M35" s="589"/>
      <c r="N35" s="589"/>
      <c r="O35" s="589"/>
      <c r="P35" s="589"/>
      <c r="Q35" s="590"/>
      <c r="R35" s="591">
        <v>150279</v>
      </c>
      <c r="S35" s="592"/>
      <c r="T35" s="592"/>
      <c r="U35" s="592"/>
      <c r="V35" s="592"/>
      <c r="W35" s="592"/>
      <c r="X35" s="592"/>
      <c r="Y35" s="593"/>
      <c r="Z35" s="594">
        <v>3.2</v>
      </c>
      <c r="AA35" s="594"/>
      <c r="AB35" s="594"/>
      <c r="AC35" s="594"/>
      <c r="AD35" s="595" t="s">
        <v>111</v>
      </c>
      <c r="AE35" s="595"/>
      <c r="AF35" s="595"/>
      <c r="AG35" s="595"/>
      <c r="AH35" s="595"/>
      <c r="AI35" s="595"/>
      <c r="AJ35" s="595"/>
      <c r="AK35" s="595"/>
      <c r="AL35" s="596" t="s">
        <v>111</v>
      </c>
      <c r="AM35" s="597"/>
      <c r="AN35" s="597"/>
      <c r="AO35" s="598"/>
      <c r="AP35" s="186"/>
      <c r="AQ35" s="602" t="s">
        <v>306</v>
      </c>
      <c r="AR35" s="603"/>
      <c r="AS35" s="603"/>
      <c r="AT35" s="603"/>
      <c r="AU35" s="603"/>
      <c r="AV35" s="603"/>
      <c r="AW35" s="603"/>
      <c r="AX35" s="603"/>
      <c r="AY35" s="604"/>
      <c r="AZ35" s="580">
        <v>187015</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53128</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70405</v>
      </c>
      <c r="CS35" s="621"/>
      <c r="CT35" s="621"/>
      <c r="CU35" s="621"/>
      <c r="CV35" s="621"/>
      <c r="CW35" s="621"/>
      <c r="CX35" s="621"/>
      <c r="CY35" s="622"/>
      <c r="CZ35" s="629">
        <v>1.5</v>
      </c>
      <c r="DA35" s="630"/>
      <c r="DB35" s="630"/>
      <c r="DC35" s="631"/>
      <c r="DD35" s="600">
        <v>63458</v>
      </c>
      <c r="DE35" s="621"/>
      <c r="DF35" s="621"/>
      <c r="DG35" s="621"/>
      <c r="DH35" s="621"/>
      <c r="DI35" s="621"/>
      <c r="DJ35" s="621"/>
      <c r="DK35" s="622"/>
      <c r="DL35" s="600">
        <v>63458</v>
      </c>
      <c r="DM35" s="621"/>
      <c r="DN35" s="621"/>
      <c r="DO35" s="621"/>
      <c r="DP35" s="621"/>
      <c r="DQ35" s="621"/>
      <c r="DR35" s="621"/>
      <c r="DS35" s="621"/>
      <c r="DT35" s="621"/>
      <c r="DU35" s="621"/>
      <c r="DV35" s="622"/>
      <c r="DW35" s="596">
        <v>2.2999999999999998</v>
      </c>
      <c r="DX35" s="623"/>
      <c r="DY35" s="623"/>
      <c r="DZ35" s="623"/>
      <c r="EA35" s="623"/>
      <c r="EB35" s="623"/>
      <c r="EC35" s="624"/>
    </row>
    <row r="36" spans="2:133" ht="11.25" customHeight="1" x14ac:dyDescent="0.15">
      <c r="B36" s="634" t="s">
        <v>309</v>
      </c>
      <c r="C36" s="635"/>
      <c r="D36" s="635"/>
      <c r="E36" s="635"/>
      <c r="F36" s="635"/>
      <c r="G36" s="635"/>
      <c r="H36" s="635"/>
      <c r="I36" s="635"/>
      <c r="J36" s="635"/>
      <c r="K36" s="635"/>
      <c r="L36" s="635"/>
      <c r="M36" s="635"/>
      <c r="N36" s="635"/>
      <c r="O36" s="635"/>
      <c r="P36" s="635"/>
      <c r="Q36" s="636"/>
      <c r="R36" s="663">
        <v>4660136</v>
      </c>
      <c r="S36" s="664"/>
      <c r="T36" s="664"/>
      <c r="U36" s="664"/>
      <c r="V36" s="664"/>
      <c r="W36" s="664"/>
      <c r="X36" s="664"/>
      <c r="Y36" s="665"/>
      <c r="Z36" s="666">
        <v>100</v>
      </c>
      <c r="AA36" s="666"/>
      <c r="AB36" s="666"/>
      <c r="AC36" s="666"/>
      <c r="AD36" s="667">
        <v>2658460</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50756</v>
      </c>
      <c r="BA36" s="592"/>
      <c r="BB36" s="592"/>
      <c r="BC36" s="592"/>
      <c r="BD36" s="621"/>
      <c r="BE36" s="621"/>
      <c r="BF36" s="654"/>
      <c r="BG36" s="605" t="s">
        <v>311</v>
      </c>
      <c r="BH36" s="606"/>
      <c r="BI36" s="606"/>
      <c r="BJ36" s="606"/>
      <c r="BK36" s="606"/>
      <c r="BL36" s="606"/>
      <c r="BM36" s="606"/>
      <c r="BN36" s="606"/>
      <c r="BO36" s="606"/>
      <c r="BP36" s="606"/>
      <c r="BQ36" s="606"/>
      <c r="BR36" s="606"/>
      <c r="BS36" s="606"/>
      <c r="BT36" s="606"/>
      <c r="BU36" s="607"/>
      <c r="BV36" s="591">
        <v>50472</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856273</v>
      </c>
      <c r="CS36" s="592"/>
      <c r="CT36" s="592"/>
      <c r="CU36" s="592"/>
      <c r="CV36" s="592"/>
      <c r="CW36" s="592"/>
      <c r="CX36" s="592"/>
      <c r="CY36" s="593"/>
      <c r="CZ36" s="629">
        <v>18.8</v>
      </c>
      <c r="DA36" s="630"/>
      <c r="DB36" s="630"/>
      <c r="DC36" s="631"/>
      <c r="DD36" s="600">
        <v>617016</v>
      </c>
      <c r="DE36" s="592"/>
      <c r="DF36" s="592"/>
      <c r="DG36" s="592"/>
      <c r="DH36" s="592"/>
      <c r="DI36" s="592"/>
      <c r="DJ36" s="592"/>
      <c r="DK36" s="593"/>
      <c r="DL36" s="600">
        <v>351601</v>
      </c>
      <c r="DM36" s="592"/>
      <c r="DN36" s="592"/>
      <c r="DO36" s="592"/>
      <c r="DP36" s="592"/>
      <c r="DQ36" s="592"/>
      <c r="DR36" s="592"/>
      <c r="DS36" s="592"/>
      <c r="DT36" s="592"/>
      <c r="DU36" s="592"/>
      <c r="DV36" s="593"/>
      <c r="DW36" s="596">
        <v>12.5</v>
      </c>
      <c r="DX36" s="623"/>
      <c r="DY36" s="623"/>
      <c r="DZ36" s="623"/>
      <c r="EA36" s="623"/>
      <c r="EB36" s="623"/>
      <c r="EC36" s="624"/>
    </row>
    <row r="37" spans="2:133" ht="11.25" customHeight="1" x14ac:dyDescent="0.15">
      <c r="AQ37" s="670" t="s">
        <v>313</v>
      </c>
      <c r="AR37" s="671"/>
      <c r="AS37" s="671"/>
      <c r="AT37" s="671"/>
      <c r="AU37" s="671"/>
      <c r="AV37" s="671"/>
      <c r="AW37" s="671"/>
      <c r="AX37" s="671"/>
      <c r="AY37" s="672"/>
      <c r="AZ37" s="591">
        <v>9501</v>
      </c>
      <c r="BA37" s="592"/>
      <c r="BB37" s="592"/>
      <c r="BC37" s="592"/>
      <c r="BD37" s="621"/>
      <c r="BE37" s="621"/>
      <c r="BF37" s="654"/>
      <c r="BG37" s="605" t="s">
        <v>314</v>
      </c>
      <c r="BH37" s="606"/>
      <c r="BI37" s="606"/>
      <c r="BJ37" s="606"/>
      <c r="BK37" s="606"/>
      <c r="BL37" s="606"/>
      <c r="BM37" s="606"/>
      <c r="BN37" s="606"/>
      <c r="BO37" s="606"/>
      <c r="BP37" s="606"/>
      <c r="BQ37" s="606"/>
      <c r="BR37" s="606"/>
      <c r="BS37" s="606"/>
      <c r="BT37" s="606"/>
      <c r="BU37" s="607"/>
      <c r="BV37" s="591">
        <v>441</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271593</v>
      </c>
      <c r="CS37" s="621"/>
      <c r="CT37" s="621"/>
      <c r="CU37" s="621"/>
      <c r="CV37" s="621"/>
      <c r="CW37" s="621"/>
      <c r="CX37" s="621"/>
      <c r="CY37" s="622"/>
      <c r="CZ37" s="629">
        <v>6</v>
      </c>
      <c r="DA37" s="630"/>
      <c r="DB37" s="630"/>
      <c r="DC37" s="631"/>
      <c r="DD37" s="600">
        <v>163434</v>
      </c>
      <c r="DE37" s="621"/>
      <c r="DF37" s="621"/>
      <c r="DG37" s="621"/>
      <c r="DH37" s="621"/>
      <c r="DI37" s="621"/>
      <c r="DJ37" s="621"/>
      <c r="DK37" s="622"/>
      <c r="DL37" s="600">
        <v>158602</v>
      </c>
      <c r="DM37" s="621"/>
      <c r="DN37" s="621"/>
      <c r="DO37" s="621"/>
      <c r="DP37" s="621"/>
      <c r="DQ37" s="621"/>
      <c r="DR37" s="621"/>
      <c r="DS37" s="621"/>
      <c r="DT37" s="621"/>
      <c r="DU37" s="621"/>
      <c r="DV37" s="622"/>
      <c r="DW37" s="596">
        <v>5.6</v>
      </c>
      <c r="DX37" s="623"/>
      <c r="DY37" s="623"/>
      <c r="DZ37" s="623"/>
      <c r="EA37" s="623"/>
      <c r="EB37" s="623"/>
      <c r="EC37" s="624"/>
    </row>
    <row r="38" spans="2:133" ht="11.25" customHeight="1" x14ac:dyDescent="0.15">
      <c r="AQ38" s="670" t="s">
        <v>316</v>
      </c>
      <c r="AR38" s="671"/>
      <c r="AS38" s="671"/>
      <c r="AT38" s="671"/>
      <c r="AU38" s="671"/>
      <c r="AV38" s="671"/>
      <c r="AW38" s="671"/>
      <c r="AX38" s="671"/>
      <c r="AY38" s="672"/>
      <c r="AZ38" s="591" t="s">
        <v>317</v>
      </c>
      <c r="BA38" s="592"/>
      <c r="BB38" s="592"/>
      <c r="BC38" s="592"/>
      <c r="BD38" s="621"/>
      <c r="BE38" s="621"/>
      <c r="BF38" s="654"/>
      <c r="BG38" s="605" t="s">
        <v>318</v>
      </c>
      <c r="BH38" s="606"/>
      <c r="BI38" s="606"/>
      <c r="BJ38" s="606"/>
      <c r="BK38" s="606"/>
      <c r="BL38" s="606"/>
      <c r="BM38" s="606"/>
      <c r="BN38" s="606"/>
      <c r="BO38" s="606"/>
      <c r="BP38" s="606"/>
      <c r="BQ38" s="606"/>
      <c r="BR38" s="606"/>
      <c r="BS38" s="606"/>
      <c r="BT38" s="606"/>
      <c r="BU38" s="607"/>
      <c r="BV38" s="591">
        <v>948</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187015</v>
      </c>
      <c r="CS38" s="592"/>
      <c r="CT38" s="592"/>
      <c r="CU38" s="592"/>
      <c r="CV38" s="592"/>
      <c r="CW38" s="592"/>
      <c r="CX38" s="592"/>
      <c r="CY38" s="593"/>
      <c r="CZ38" s="629">
        <v>4.0999999999999996</v>
      </c>
      <c r="DA38" s="630"/>
      <c r="DB38" s="630"/>
      <c r="DC38" s="631"/>
      <c r="DD38" s="600">
        <v>171156</v>
      </c>
      <c r="DE38" s="592"/>
      <c r="DF38" s="592"/>
      <c r="DG38" s="592"/>
      <c r="DH38" s="592"/>
      <c r="DI38" s="592"/>
      <c r="DJ38" s="592"/>
      <c r="DK38" s="593"/>
      <c r="DL38" s="600">
        <v>93440</v>
      </c>
      <c r="DM38" s="592"/>
      <c r="DN38" s="592"/>
      <c r="DO38" s="592"/>
      <c r="DP38" s="592"/>
      <c r="DQ38" s="592"/>
      <c r="DR38" s="592"/>
      <c r="DS38" s="592"/>
      <c r="DT38" s="592"/>
      <c r="DU38" s="592"/>
      <c r="DV38" s="593"/>
      <c r="DW38" s="596">
        <v>3.3</v>
      </c>
      <c r="DX38" s="623"/>
      <c r="DY38" s="623"/>
      <c r="DZ38" s="623"/>
      <c r="EA38" s="623"/>
      <c r="EB38" s="623"/>
      <c r="EC38" s="624"/>
    </row>
    <row r="39" spans="2:133" ht="11.25" customHeight="1" x14ac:dyDescent="0.15">
      <c r="AQ39" s="670" t="s">
        <v>320</v>
      </c>
      <c r="AR39" s="671"/>
      <c r="AS39" s="671"/>
      <c r="AT39" s="671"/>
      <c r="AU39" s="671"/>
      <c r="AV39" s="671"/>
      <c r="AW39" s="671"/>
      <c r="AX39" s="671"/>
      <c r="AY39" s="672"/>
      <c r="AZ39" s="591" t="s">
        <v>317</v>
      </c>
      <c r="BA39" s="592"/>
      <c r="BB39" s="592"/>
      <c r="BC39" s="592"/>
      <c r="BD39" s="621"/>
      <c r="BE39" s="621"/>
      <c r="BF39" s="654"/>
      <c r="BG39" s="673" t="s">
        <v>321</v>
      </c>
      <c r="BH39" s="674"/>
      <c r="BI39" s="674"/>
      <c r="BJ39" s="674"/>
      <c r="BK39" s="674"/>
      <c r="BL39" s="187"/>
      <c r="BM39" s="606" t="s">
        <v>322</v>
      </c>
      <c r="BN39" s="606"/>
      <c r="BO39" s="606"/>
      <c r="BP39" s="606"/>
      <c r="BQ39" s="606"/>
      <c r="BR39" s="606"/>
      <c r="BS39" s="606"/>
      <c r="BT39" s="606"/>
      <c r="BU39" s="607"/>
      <c r="BV39" s="591">
        <v>81</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60455</v>
      </c>
      <c r="CS39" s="621"/>
      <c r="CT39" s="621"/>
      <c r="CU39" s="621"/>
      <c r="CV39" s="621"/>
      <c r="CW39" s="621"/>
      <c r="CX39" s="621"/>
      <c r="CY39" s="622"/>
      <c r="CZ39" s="629">
        <v>1.3</v>
      </c>
      <c r="DA39" s="630"/>
      <c r="DB39" s="630"/>
      <c r="DC39" s="631"/>
      <c r="DD39" s="600">
        <v>24580</v>
      </c>
      <c r="DE39" s="621"/>
      <c r="DF39" s="621"/>
      <c r="DG39" s="621"/>
      <c r="DH39" s="621"/>
      <c r="DI39" s="621"/>
      <c r="DJ39" s="621"/>
      <c r="DK39" s="622"/>
      <c r="DL39" s="600" t="s">
        <v>317</v>
      </c>
      <c r="DM39" s="621"/>
      <c r="DN39" s="621"/>
      <c r="DO39" s="621"/>
      <c r="DP39" s="621"/>
      <c r="DQ39" s="621"/>
      <c r="DR39" s="621"/>
      <c r="DS39" s="621"/>
      <c r="DT39" s="621"/>
      <c r="DU39" s="621"/>
      <c r="DV39" s="622"/>
      <c r="DW39" s="596" t="s">
        <v>317</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60224</v>
      </c>
      <c r="BA40" s="592"/>
      <c r="BB40" s="592"/>
      <c r="BC40" s="592"/>
      <c r="BD40" s="621"/>
      <c r="BE40" s="621"/>
      <c r="BF40" s="654"/>
      <c r="BG40" s="673"/>
      <c r="BH40" s="674"/>
      <c r="BI40" s="674"/>
      <c r="BJ40" s="674"/>
      <c r="BK40" s="674"/>
      <c r="BL40" s="187"/>
      <c r="BM40" s="606" t="s">
        <v>325</v>
      </c>
      <c r="BN40" s="606"/>
      <c r="BO40" s="606"/>
      <c r="BP40" s="606"/>
      <c r="BQ40" s="606"/>
      <c r="BR40" s="606"/>
      <c r="BS40" s="606"/>
      <c r="BT40" s="606"/>
      <c r="BU40" s="607"/>
      <c r="BV40" s="591">
        <v>103</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t="s">
        <v>317</v>
      </c>
      <c r="CS40" s="592"/>
      <c r="CT40" s="592"/>
      <c r="CU40" s="592"/>
      <c r="CV40" s="592"/>
      <c r="CW40" s="592"/>
      <c r="CX40" s="592"/>
      <c r="CY40" s="593"/>
      <c r="CZ40" s="629" t="s">
        <v>317</v>
      </c>
      <c r="DA40" s="630"/>
      <c r="DB40" s="630"/>
      <c r="DC40" s="631"/>
      <c r="DD40" s="600" t="s">
        <v>317</v>
      </c>
      <c r="DE40" s="592"/>
      <c r="DF40" s="592"/>
      <c r="DG40" s="592"/>
      <c r="DH40" s="592"/>
      <c r="DI40" s="592"/>
      <c r="DJ40" s="592"/>
      <c r="DK40" s="593"/>
      <c r="DL40" s="600" t="s">
        <v>317</v>
      </c>
      <c r="DM40" s="592"/>
      <c r="DN40" s="592"/>
      <c r="DO40" s="592"/>
      <c r="DP40" s="592"/>
      <c r="DQ40" s="592"/>
      <c r="DR40" s="592"/>
      <c r="DS40" s="592"/>
      <c r="DT40" s="592"/>
      <c r="DU40" s="592"/>
      <c r="DV40" s="593"/>
      <c r="DW40" s="596" t="s">
        <v>317</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327</v>
      </c>
      <c r="AR41" s="612"/>
      <c r="AS41" s="612"/>
      <c r="AT41" s="612"/>
      <c r="AU41" s="612"/>
      <c r="AV41" s="612"/>
      <c r="AW41" s="612"/>
      <c r="AX41" s="612"/>
      <c r="AY41" s="613"/>
      <c r="AZ41" s="663">
        <v>66534</v>
      </c>
      <c r="BA41" s="664"/>
      <c r="BB41" s="664"/>
      <c r="BC41" s="664"/>
      <c r="BD41" s="659"/>
      <c r="BE41" s="659"/>
      <c r="BF41" s="661"/>
      <c r="BG41" s="675"/>
      <c r="BH41" s="676"/>
      <c r="BI41" s="676"/>
      <c r="BJ41" s="676"/>
      <c r="BK41" s="676"/>
      <c r="BL41" s="189"/>
      <c r="BM41" s="612" t="s">
        <v>328</v>
      </c>
      <c r="BN41" s="612"/>
      <c r="BO41" s="612"/>
      <c r="BP41" s="612"/>
      <c r="BQ41" s="612"/>
      <c r="BR41" s="612"/>
      <c r="BS41" s="612"/>
      <c r="BT41" s="612"/>
      <c r="BU41" s="613"/>
      <c r="BV41" s="663">
        <v>278</v>
      </c>
      <c r="BW41" s="664"/>
      <c r="BX41" s="664"/>
      <c r="BY41" s="664"/>
      <c r="BZ41" s="664"/>
      <c r="CA41" s="664"/>
      <c r="CB41" s="677"/>
      <c r="CD41" s="605" t="s">
        <v>329</v>
      </c>
      <c r="CE41" s="606"/>
      <c r="CF41" s="606"/>
      <c r="CG41" s="606"/>
      <c r="CH41" s="606"/>
      <c r="CI41" s="606"/>
      <c r="CJ41" s="606"/>
      <c r="CK41" s="606"/>
      <c r="CL41" s="606"/>
      <c r="CM41" s="606"/>
      <c r="CN41" s="606"/>
      <c r="CO41" s="606"/>
      <c r="CP41" s="606"/>
      <c r="CQ41" s="607"/>
      <c r="CR41" s="591" t="s">
        <v>330</v>
      </c>
      <c r="CS41" s="621"/>
      <c r="CT41" s="621"/>
      <c r="CU41" s="621"/>
      <c r="CV41" s="621"/>
      <c r="CW41" s="621"/>
      <c r="CX41" s="621"/>
      <c r="CY41" s="622"/>
      <c r="CZ41" s="629" t="s">
        <v>330</v>
      </c>
      <c r="DA41" s="630"/>
      <c r="DB41" s="630"/>
      <c r="DC41" s="631"/>
      <c r="DD41" s="600" t="s">
        <v>330</v>
      </c>
      <c r="DE41" s="621"/>
      <c r="DF41" s="621"/>
      <c r="DG41" s="621"/>
      <c r="DH41" s="621"/>
      <c r="DI41" s="621"/>
      <c r="DJ41" s="621"/>
      <c r="DK41" s="622"/>
      <c r="DL41" s="681"/>
      <c r="DM41" s="682"/>
      <c r="DN41" s="682"/>
      <c r="DO41" s="682"/>
      <c r="DP41" s="682"/>
      <c r="DQ41" s="682"/>
      <c r="DR41" s="682"/>
      <c r="DS41" s="682"/>
      <c r="DT41" s="682"/>
      <c r="DU41" s="682"/>
      <c r="DV41" s="683"/>
      <c r="DW41" s="678"/>
      <c r="DX41" s="679"/>
      <c r="DY41" s="679"/>
      <c r="DZ41" s="679"/>
      <c r="EA41" s="679"/>
      <c r="EB41" s="679"/>
      <c r="EC41" s="680"/>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1531449</v>
      </c>
      <c r="CS42" s="592"/>
      <c r="CT42" s="592"/>
      <c r="CU42" s="592"/>
      <c r="CV42" s="592"/>
      <c r="CW42" s="592"/>
      <c r="CX42" s="592"/>
      <c r="CY42" s="593"/>
      <c r="CZ42" s="629">
        <v>33.700000000000003</v>
      </c>
      <c r="DA42" s="684"/>
      <c r="DB42" s="684"/>
      <c r="DC42" s="685"/>
      <c r="DD42" s="600">
        <v>567268</v>
      </c>
      <c r="DE42" s="592"/>
      <c r="DF42" s="592"/>
      <c r="DG42" s="592"/>
      <c r="DH42" s="592"/>
      <c r="DI42" s="592"/>
      <c r="DJ42" s="592"/>
      <c r="DK42" s="593"/>
      <c r="DL42" s="681"/>
      <c r="DM42" s="682"/>
      <c r="DN42" s="682"/>
      <c r="DO42" s="682"/>
      <c r="DP42" s="682"/>
      <c r="DQ42" s="682"/>
      <c r="DR42" s="682"/>
      <c r="DS42" s="682"/>
      <c r="DT42" s="682"/>
      <c r="DU42" s="682"/>
      <c r="DV42" s="683"/>
      <c r="DW42" s="678"/>
      <c r="DX42" s="679"/>
      <c r="DY42" s="679"/>
      <c r="DZ42" s="679"/>
      <c r="EA42" s="679"/>
      <c r="EB42" s="679"/>
      <c r="EC42" s="680"/>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19511</v>
      </c>
      <c r="CS43" s="621"/>
      <c r="CT43" s="621"/>
      <c r="CU43" s="621"/>
      <c r="CV43" s="621"/>
      <c r="CW43" s="621"/>
      <c r="CX43" s="621"/>
      <c r="CY43" s="622"/>
      <c r="CZ43" s="629">
        <v>0.4</v>
      </c>
      <c r="DA43" s="630"/>
      <c r="DB43" s="630"/>
      <c r="DC43" s="631"/>
      <c r="DD43" s="600">
        <v>19511</v>
      </c>
      <c r="DE43" s="621"/>
      <c r="DF43" s="621"/>
      <c r="DG43" s="621"/>
      <c r="DH43" s="621"/>
      <c r="DI43" s="621"/>
      <c r="DJ43" s="621"/>
      <c r="DK43" s="622"/>
      <c r="DL43" s="681"/>
      <c r="DM43" s="682"/>
      <c r="DN43" s="682"/>
      <c r="DO43" s="682"/>
      <c r="DP43" s="682"/>
      <c r="DQ43" s="682"/>
      <c r="DR43" s="682"/>
      <c r="DS43" s="682"/>
      <c r="DT43" s="682"/>
      <c r="DU43" s="682"/>
      <c r="DV43" s="683"/>
      <c r="DW43" s="678"/>
      <c r="DX43" s="679"/>
      <c r="DY43" s="679"/>
      <c r="DZ43" s="679"/>
      <c r="EA43" s="679"/>
      <c r="EB43" s="679"/>
      <c r="EC43" s="680"/>
    </row>
    <row r="44" spans="2:133" ht="11.25" customHeight="1" x14ac:dyDescent="0.15">
      <c r="B44" s="192" t="s">
        <v>335</v>
      </c>
      <c r="CD44" s="697" t="s">
        <v>287</v>
      </c>
      <c r="CE44" s="698"/>
      <c r="CF44" s="588" t="s">
        <v>336</v>
      </c>
      <c r="CG44" s="589"/>
      <c r="CH44" s="589"/>
      <c r="CI44" s="589"/>
      <c r="CJ44" s="589"/>
      <c r="CK44" s="589"/>
      <c r="CL44" s="589"/>
      <c r="CM44" s="589"/>
      <c r="CN44" s="589"/>
      <c r="CO44" s="589"/>
      <c r="CP44" s="589"/>
      <c r="CQ44" s="590"/>
      <c r="CR44" s="591">
        <v>1531449</v>
      </c>
      <c r="CS44" s="592"/>
      <c r="CT44" s="592"/>
      <c r="CU44" s="592"/>
      <c r="CV44" s="592"/>
      <c r="CW44" s="592"/>
      <c r="CX44" s="592"/>
      <c r="CY44" s="593"/>
      <c r="CZ44" s="629">
        <v>33.700000000000003</v>
      </c>
      <c r="DA44" s="684"/>
      <c r="DB44" s="684"/>
      <c r="DC44" s="685"/>
      <c r="DD44" s="600">
        <v>567268</v>
      </c>
      <c r="DE44" s="592"/>
      <c r="DF44" s="592"/>
      <c r="DG44" s="592"/>
      <c r="DH44" s="592"/>
      <c r="DI44" s="592"/>
      <c r="DJ44" s="592"/>
      <c r="DK44" s="593"/>
      <c r="DL44" s="681"/>
      <c r="DM44" s="682"/>
      <c r="DN44" s="682"/>
      <c r="DO44" s="682"/>
      <c r="DP44" s="682"/>
      <c r="DQ44" s="682"/>
      <c r="DR44" s="682"/>
      <c r="DS44" s="682"/>
      <c r="DT44" s="682"/>
      <c r="DU44" s="682"/>
      <c r="DV44" s="683"/>
      <c r="DW44" s="678"/>
      <c r="DX44" s="679"/>
      <c r="DY44" s="679"/>
      <c r="DZ44" s="679"/>
      <c r="EA44" s="679"/>
      <c r="EB44" s="679"/>
      <c r="EC44" s="680"/>
    </row>
    <row r="45" spans="2:133" ht="11.25" customHeight="1" x14ac:dyDescent="0.15">
      <c r="CD45" s="699"/>
      <c r="CE45" s="700"/>
      <c r="CF45" s="588" t="s">
        <v>337</v>
      </c>
      <c r="CG45" s="589"/>
      <c r="CH45" s="589"/>
      <c r="CI45" s="589"/>
      <c r="CJ45" s="589"/>
      <c r="CK45" s="589"/>
      <c r="CL45" s="589"/>
      <c r="CM45" s="589"/>
      <c r="CN45" s="589"/>
      <c r="CO45" s="589"/>
      <c r="CP45" s="589"/>
      <c r="CQ45" s="590"/>
      <c r="CR45" s="591">
        <v>604602</v>
      </c>
      <c r="CS45" s="621"/>
      <c r="CT45" s="621"/>
      <c r="CU45" s="621"/>
      <c r="CV45" s="621"/>
      <c r="CW45" s="621"/>
      <c r="CX45" s="621"/>
      <c r="CY45" s="622"/>
      <c r="CZ45" s="629">
        <v>13.3</v>
      </c>
      <c r="DA45" s="630"/>
      <c r="DB45" s="630"/>
      <c r="DC45" s="631"/>
      <c r="DD45" s="600">
        <v>31778</v>
      </c>
      <c r="DE45" s="621"/>
      <c r="DF45" s="621"/>
      <c r="DG45" s="621"/>
      <c r="DH45" s="621"/>
      <c r="DI45" s="621"/>
      <c r="DJ45" s="621"/>
      <c r="DK45" s="622"/>
      <c r="DL45" s="681"/>
      <c r="DM45" s="682"/>
      <c r="DN45" s="682"/>
      <c r="DO45" s="682"/>
      <c r="DP45" s="682"/>
      <c r="DQ45" s="682"/>
      <c r="DR45" s="682"/>
      <c r="DS45" s="682"/>
      <c r="DT45" s="682"/>
      <c r="DU45" s="682"/>
      <c r="DV45" s="683"/>
      <c r="DW45" s="678"/>
      <c r="DX45" s="679"/>
      <c r="DY45" s="679"/>
      <c r="DZ45" s="679"/>
      <c r="EA45" s="679"/>
      <c r="EB45" s="679"/>
      <c r="EC45" s="680"/>
    </row>
    <row r="46" spans="2:133" ht="11.25" customHeight="1" x14ac:dyDescent="0.15">
      <c r="CD46" s="699"/>
      <c r="CE46" s="700"/>
      <c r="CF46" s="588" t="s">
        <v>338</v>
      </c>
      <c r="CG46" s="589"/>
      <c r="CH46" s="589"/>
      <c r="CI46" s="589"/>
      <c r="CJ46" s="589"/>
      <c r="CK46" s="589"/>
      <c r="CL46" s="589"/>
      <c r="CM46" s="589"/>
      <c r="CN46" s="589"/>
      <c r="CO46" s="589"/>
      <c r="CP46" s="589"/>
      <c r="CQ46" s="590"/>
      <c r="CR46" s="591">
        <v>894172</v>
      </c>
      <c r="CS46" s="592"/>
      <c r="CT46" s="592"/>
      <c r="CU46" s="592"/>
      <c r="CV46" s="592"/>
      <c r="CW46" s="592"/>
      <c r="CX46" s="592"/>
      <c r="CY46" s="593"/>
      <c r="CZ46" s="629">
        <v>19.7</v>
      </c>
      <c r="DA46" s="684"/>
      <c r="DB46" s="684"/>
      <c r="DC46" s="685"/>
      <c r="DD46" s="600">
        <v>535133</v>
      </c>
      <c r="DE46" s="592"/>
      <c r="DF46" s="592"/>
      <c r="DG46" s="592"/>
      <c r="DH46" s="592"/>
      <c r="DI46" s="592"/>
      <c r="DJ46" s="592"/>
      <c r="DK46" s="593"/>
      <c r="DL46" s="681"/>
      <c r="DM46" s="682"/>
      <c r="DN46" s="682"/>
      <c r="DO46" s="682"/>
      <c r="DP46" s="682"/>
      <c r="DQ46" s="682"/>
      <c r="DR46" s="682"/>
      <c r="DS46" s="682"/>
      <c r="DT46" s="682"/>
      <c r="DU46" s="682"/>
      <c r="DV46" s="683"/>
      <c r="DW46" s="678"/>
      <c r="DX46" s="679"/>
      <c r="DY46" s="679"/>
      <c r="DZ46" s="679"/>
      <c r="EA46" s="679"/>
      <c r="EB46" s="679"/>
      <c r="EC46" s="680"/>
    </row>
    <row r="47" spans="2:133" ht="11.25" customHeight="1" x14ac:dyDescent="0.15">
      <c r="CD47" s="699"/>
      <c r="CE47" s="700"/>
      <c r="CF47" s="588" t="s">
        <v>339</v>
      </c>
      <c r="CG47" s="589"/>
      <c r="CH47" s="589"/>
      <c r="CI47" s="589"/>
      <c r="CJ47" s="589"/>
      <c r="CK47" s="589"/>
      <c r="CL47" s="589"/>
      <c r="CM47" s="589"/>
      <c r="CN47" s="589"/>
      <c r="CO47" s="589"/>
      <c r="CP47" s="589"/>
      <c r="CQ47" s="590"/>
      <c r="CR47" s="591" t="s">
        <v>317</v>
      </c>
      <c r="CS47" s="621"/>
      <c r="CT47" s="621"/>
      <c r="CU47" s="621"/>
      <c r="CV47" s="621"/>
      <c r="CW47" s="621"/>
      <c r="CX47" s="621"/>
      <c r="CY47" s="622"/>
      <c r="CZ47" s="629" t="s">
        <v>317</v>
      </c>
      <c r="DA47" s="630"/>
      <c r="DB47" s="630"/>
      <c r="DC47" s="631"/>
      <c r="DD47" s="600" t="s">
        <v>317</v>
      </c>
      <c r="DE47" s="621"/>
      <c r="DF47" s="621"/>
      <c r="DG47" s="621"/>
      <c r="DH47" s="621"/>
      <c r="DI47" s="621"/>
      <c r="DJ47" s="621"/>
      <c r="DK47" s="622"/>
      <c r="DL47" s="681"/>
      <c r="DM47" s="682"/>
      <c r="DN47" s="682"/>
      <c r="DO47" s="682"/>
      <c r="DP47" s="682"/>
      <c r="DQ47" s="682"/>
      <c r="DR47" s="682"/>
      <c r="DS47" s="682"/>
      <c r="DT47" s="682"/>
      <c r="DU47" s="682"/>
      <c r="DV47" s="683"/>
      <c r="DW47" s="678"/>
      <c r="DX47" s="679"/>
      <c r="DY47" s="679"/>
      <c r="DZ47" s="679"/>
      <c r="EA47" s="679"/>
      <c r="EB47" s="679"/>
      <c r="EC47" s="680"/>
    </row>
    <row r="48" spans="2:133" x14ac:dyDescent="0.15">
      <c r="CD48" s="701"/>
      <c r="CE48" s="702"/>
      <c r="CF48" s="588" t="s">
        <v>340</v>
      </c>
      <c r="CG48" s="589"/>
      <c r="CH48" s="589"/>
      <c r="CI48" s="589"/>
      <c r="CJ48" s="589"/>
      <c r="CK48" s="589"/>
      <c r="CL48" s="589"/>
      <c r="CM48" s="589"/>
      <c r="CN48" s="589"/>
      <c r="CO48" s="589"/>
      <c r="CP48" s="589"/>
      <c r="CQ48" s="590"/>
      <c r="CR48" s="591" t="s">
        <v>317</v>
      </c>
      <c r="CS48" s="592"/>
      <c r="CT48" s="592"/>
      <c r="CU48" s="592"/>
      <c r="CV48" s="592"/>
      <c r="CW48" s="592"/>
      <c r="CX48" s="592"/>
      <c r="CY48" s="593"/>
      <c r="CZ48" s="629" t="s">
        <v>317</v>
      </c>
      <c r="DA48" s="684"/>
      <c r="DB48" s="684"/>
      <c r="DC48" s="685"/>
      <c r="DD48" s="600" t="s">
        <v>317</v>
      </c>
      <c r="DE48" s="592"/>
      <c r="DF48" s="592"/>
      <c r="DG48" s="592"/>
      <c r="DH48" s="592"/>
      <c r="DI48" s="592"/>
      <c r="DJ48" s="592"/>
      <c r="DK48" s="593"/>
      <c r="DL48" s="681"/>
      <c r="DM48" s="682"/>
      <c r="DN48" s="682"/>
      <c r="DO48" s="682"/>
      <c r="DP48" s="682"/>
      <c r="DQ48" s="682"/>
      <c r="DR48" s="682"/>
      <c r="DS48" s="682"/>
      <c r="DT48" s="682"/>
      <c r="DU48" s="682"/>
      <c r="DV48" s="683"/>
      <c r="DW48" s="678"/>
      <c r="DX48" s="679"/>
      <c r="DY48" s="679"/>
      <c r="DZ48" s="679"/>
      <c r="EA48" s="679"/>
      <c r="EB48" s="679"/>
      <c r="EC48" s="680"/>
    </row>
    <row r="49" spans="82:133" ht="11.25" customHeight="1" x14ac:dyDescent="0.15">
      <c r="CD49" s="634" t="s">
        <v>341</v>
      </c>
      <c r="CE49" s="635"/>
      <c r="CF49" s="635"/>
      <c r="CG49" s="635"/>
      <c r="CH49" s="635"/>
      <c r="CI49" s="635"/>
      <c r="CJ49" s="635"/>
      <c r="CK49" s="635"/>
      <c r="CL49" s="635"/>
      <c r="CM49" s="635"/>
      <c r="CN49" s="635"/>
      <c r="CO49" s="635"/>
      <c r="CP49" s="635"/>
      <c r="CQ49" s="636"/>
      <c r="CR49" s="663">
        <v>4546368</v>
      </c>
      <c r="CS49" s="659"/>
      <c r="CT49" s="659"/>
      <c r="CU49" s="659"/>
      <c r="CV49" s="659"/>
      <c r="CW49" s="659"/>
      <c r="CX49" s="659"/>
      <c r="CY49" s="686"/>
      <c r="CZ49" s="687">
        <v>100</v>
      </c>
      <c r="DA49" s="688"/>
      <c r="DB49" s="688"/>
      <c r="DC49" s="689"/>
      <c r="DD49" s="690">
        <v>3035249</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x14ac:dyDescent="0.15"/>
    <row r="51" spans="82:133" hidden="1" x14ac:dyDescent="0.15"/>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x14ac:dyDescent="0.2">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x14ac:dyDescent="0.15">
      <c r="A7" s="209">
        <v>1</v>
      </c>
      <c r="B7" s="717" t="s">
        <v>364</v>
      </c>
      <c r="C7" s="718"/>
      <c r="D7" s="718"/>
      <c r="E7" s="718"/>
      <c r="F7" s="718"/>
      <c r="G7" s="718"/>
      <c r="H7" s="718"/>
      <c r="I7" s="718"/>
      <c r="J7" s="718"/>
      <c r="K7" s="718"/>
      <c r="L7" s="718"/>
      <c r="M7" s="718"/>
      <c r="N7" s="718"/>
      <c r="O7" s="718"/>
      <c r="P7" s="719"/>
      <c r="Q7" s="720">
        <v>4632</v>
      </c>
      <c r="R7" s="721"/>
      <c r="S7" s="721"/>
      <c r="T7" s="721"/>
      <c r="U7" s="721"/>
      <c r="V7" s="721">
        <v>4518</v>
      </c>
      <c r="W7" s="721"/>
      <c r="X7" s="721"/>
      <c r="Y7" s="721"/>
      <c r="Z7" s="721"/>
      <c r="AA7" s="721">
        <v>114</v>
      </c>
      <c r="AB7" s="721"/>
      <c r="AC7" s="721"/>
      <c r="AD7" s="721"/>
      <c r="AE7" s="722"/>
      <c r="AF7" s="723">
        <v>104</v>
      </c>
      <c r="AG7" s="724"/>
      <c r="AH7" s="724"/>
      <c r="AI7" s="724"/>
      <c r="AJ7" s="725"/>
      <c r="AK7" s="760">
        <v>4</v>
      </c>
      <c r="AL7" s="761"/>
      <c r="AM7" s="761"/>
      <c r="AN7" s="761"/>
      <c r="AO7" s="761"/>
      <c r="AP7" s="761">
        <v>4548</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532</v>
      </c>
      <c r="BT7" s="765"/>
      <c r="BU7" s="765"/>
      <c r="BV7" s="765"/>
      <c r="BW7" s="765"/>
      <c r="BX7" s="765"/>
      <c r="BY7" s="765"/>
      <c r="BZ7" s="765"/>
      <c r="CA7" s="765"/>
      <c r="CB7" s="765"/>
      <c r="CC7" s="765"/>
      <c r="CD7" s="765"/>
      <c r="CE7" s="765"/>
      <c r="CF7" s="765"/>
      <c r="CG7" s="766"/>
      <c r="CH7" s="757">
        <v>-12</v>
      </c>
      <c r="CI7" s="758"/>
      <c r="CJ7" s="758"/>
      <c r="CK7" s="758"/>
      <c r="CL7" s="759"/>
      <c r="CM7" s="757">
        <v>82</v>
      </c>
      <c r="CN7" s="758"/>
      <c r="CO7" s="758"/>
      <c r="CP7" s="758"/>
      <c r="CQ7" s="759"/>
      <c r="CR7" s="757">
        <v>10</v>
      </c>
      <c r="CS7" s="758"/>
      <c r="CT7" s="758"/>
      <c r="CU7" s="758"/>
      <c r="CV7" s="759"/>
      <c r="CW7" s="757">
        <v>0</v>
      </c>
      <c r="CX7" s="758"/>
      <c r="CY7" s="758"/>
      <c r="CZ7" s="758"/>
      <c r="DA7" s="759"/>
      <c r="DB7" s="757">
        <v>0</v>
      </c>
      <c r="DC7" s="758"/>
      <c r="DD7" s="758"/>
      <c r="DE7" s="758"/>
      <c r="DF7" s="759"/>
      <c r="DG7" s="757">
        <v>0</v>
      </c>
      <c r="DH7" s="758"/>
      <c r="DI7" s="758"/>
      <c r="DJ7" s="758"/>
      <c r="DK7" s="759"/>
      <c r="DL7" s="757">
        <v>0</v>
      </c>
      <c r="DM7" s="758"/>
      <c r="DN7" s="758"/>
      <c r="DO7" s="758"/>
      <c r="DP7" s="759"/>
      <c r="DQ7" s="757">
        <v>0</v>
      </c>
      <c r="DR7" s="758"/>
      <c r="DS7" s="758"/>
      <c r="DT7" s="758"/>
      <c r="DU7" s="759"/>
      <c r="DV7" s="738"/>
      <c r="DW7" s="739"/>
      <c r="DX7" s="739"/>
      <c r="DY7" s="739"/>
      <c r="DZ7" s="740"/>
      <c r="EA7" s="205"/>
    </row>
    <row r="8" spans="1:131" s="206" customFormat="1" ht="26.25" customHeight="1" x14ac:dyDescent="0.15">
      <c r="A8" s="212">
        <v>2</v>
      </c>
      <c r="B8" s="741" t="s">
        <v>365</v>
      </c>
      <c r="C8" s="742"/>
      <c r="D8" s="742"/>
      <c r="E8" s="742"/>
      <c r="F8" s="742"/>
      <c r="G8" s="742"/>
      <c r="H8" s="742"/>
      <c r="I8" s="742"/>
      <c r="J8" s="742"/>
      <c r="K8" s="742"/>
      <c r="L8" s="742"/>
      <c r="M8" s="742"/>
      <c r="N8" s="742"/>
      <c r="O8" s="742"/>
      <c r="P8" s="743"/>
      <c r="Q8" s="744">
        <v>86</v>
      </c>
      <c r="R8" s="745"/>
      <c r="S8" s="745"/>
      <c r="T8" s="745"/>
      <c r="U8" s="745"/>
      <c r="V8" s="745">
        <v>86</v>
      </c>
      <c r="W8" s="745"/>
      <c r="X8" s="745"/>
      <c r="Y8" s="745"/>
      <c r="Z8" s="745"/>
      <c r="AA8" s="745">
        <v>0</v>
      </c>
      <c r="AB8" s="745"/>
      <c r="AC8" s="745"/>
      <c r="AD8" s="745"/>
      <c r="AE8" s="746"/>
      <c r="AF8" s="747" t="s">
        <v>111</v>
      </c>
      <c r="AG8" s="748"/>
      <c r="AH8" s="748"/>
      <c r="AI8" s="748"/>
      <c r="AJ8" s="749"/>
      <c r="AK8" s="750">
        <v>21</v>
      </c>
      <c r="AL8" s="751"/>
      <c r="AM8" s="751"/>
      <c r="AN8" s="751"/>
      <c r="AO8" s="751"/>
      <c r="AP8" s="751">
        <v>0</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x14ac:dyDescent="0.15">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x14ac:dyDescent="0.15">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x14ac:dyDescent="0.15">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x14ac:dyDescent="0.15">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x14ac:dyDescent="0.15">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x14ac:dyDescent="0.15">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x14ac:dyDescent="0.15">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x14ac:dyDescent="0.15">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x14ac:dyDescent="0.15">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x14ac:dyDescent="0.15">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x14ac:dyDescent="0.15">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x14ac:dyDescent="0.15">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x14ac:dyDescent="0.2">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x14ac:dyDescent="0.15">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366</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x14ac:dyDescent="0.2">
      <c r="A23" s="215" t="s">
        <v>367</v>
      </c>
      <c r="B23" s="776" t="s">
        <v>368</v>
      </c>
      <c r="C23" s="777"/>
      <c r="D23" s="777"/>
      <c r="E23" s="777"/>
      <c r="F23" s="777"/>
      <c r="G23" s="777"/>
      <c r="H23" s="777"/>
      <c r="I23" s="777"/>
      <c r="J23" s="777"/>
      <c r="K23" s="777"/>
      <c r="L23" s="777"/>
      <c r="M23" s="777"/>
      <c r="N23" s="777"/>
      <c r="O23" s="777"/>
      <c r="P23" s="778"/>
      <c r="Q23" s="779">
        <v>4697</v>
      </c>
      <c r="R23" s="780"/>
      <c r="S23" s="780"/>
      <c r="T23" s="780"/>
      <c r="U23" s="780"/>
      <c r="V23" s="780">
        <v>4583</v>
      </c>
      <c r="W23" s="780"/>
      <c r="X23" s="780"/>
      <c r="Y23" s="780"/>
      <c r="Z23" s="780"/>
      <c r="AA23" s="780">
        <v>114</v>
      </c>
      <c r="AB23" s="780"/>
      <c r="AC23" s="780"/>
      <c r="AD23" s="780"/>
      <c r="AE23" s="781"/>
      <c r="AF23" s="782">
        <v>104</v>
      </c>
      <c r="AG23" s="780"/>
      <c r="AH23" s="780"/>
      <c r="AI23" s="780"/>
      <c r="AJ23" s="783"/>
      <c r="AK23" s="784"/>
      <c r="AL23" s="785"/>
      <c r="AM23" s="785"/>
      <c r="AN23" s="785"/>
      <c r="AO23" s="785"/>
      <c r="AP23" s="780">
        <v>4548</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x14ac:dyDescent="0.15">
      <c r="A24" s="794" t="s">
        <v>369</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x14ac:dyDescent="0.2">
      <c r="A25" s="735" t="s">
        <v>370</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x14ac:dyDescent="0.15">
      <c r="A26" s="726" t="s">
        <v>347</v>
      </c>
      <c r="B26" s="727"/>
      <c r="C26" s="727"/>
      <c r="D26" s="727"/>
      <c r="E26" s="727"/>
      <c r="F26" s="727"/>
      <c r="G26" s="727"/>
      <c r="H26" s="727"/>
      <c r="I26" s="727"/>
      <c r="J26" s="727"/>
      <c r="K26" s="727"/>
      <c r="L26" s="727"/>
      <c r="M26" s="727"/>
      <c r="N26" s="727"/>
      <c r="O26" s="727"/>
      <c r="P26" s="728"/>
      <c r="Q26" s="703" t="s">
        <v>371</v>
      </c>
      <c r="R26" s="704"/>
      <c r="S26" s="704"/>
      <c r="T26" s="704"/>
      <c r="U26" s="705"/>
      <c r="V26" s="703" t="s">
        <v>372</v>
      </c>
      <c r="W26" s="704"/>
      <c r="X26" s="704"/>
      <c r="Y26" s="704"/>
      <c r="Z26" s="705"/>
      <c r="AA26" s="703" t="s">
        <v>373</v>
      </c>
      <c r="AB26" s="704"/>
      <c r="AC26" s="704"/>
      <c r="AD26" s="704"/>
      <c r="AE26" s="704"/>
      <c r="AF26" s="798" t="s">
        <v>374</v>
      </c>
      <c r="AG26" s="799"/>
      <c r="AH26" s="799"/>
      <c r="AI26" s="799"/>
      <c r="AJ26" s="800"/>
      <c r="AK26" s="704" t="s">
        <v>375</v>
      </c>
      <c r="AL26" s="704"/>
      <c r="AM26" s="704"/>
      <c r="AN26" s="704"/>
      <c r="AO26" s="705"/>
      <c r="AP26" s="703" t="s">
        <v>376</v>
      </c>
      <c r="AQ26" s="704"/>
      <c r="AR26" s="704"/>
      <c r="AS26" s="704"/>
      <c r="AT26" s="705"/>
      <c r="AU26" s="703" t="s">
        <v>377</v>
      </c>
      <c r="AV26" s="704"/>
      <c r="AW26" s="704"/>
      <c r="AX26" s="704"/>
      <c r="AY26" s="705"/>
      <c r="AZ26" s="703" t="s">
        <v>378</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x14ac:dyDescent="0.2">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x14ac:dyDescent="0.15">
      <c r="A28" s="217">
        <v>1</v>
      </c>
      <c r="B28" s="717" t="s">
        <v>379</v>
      </c>
      <c r="C28" s="718"/>
      <c r="D28" s="718"/>
      <c r="E28" s="718"/>
      <c r="F28" s="718"/>
      <c r="G28" s="718"/>
      <c r="H28" s="718"/>
      <c r="I28" s="718"/>
      <c r="J28" s="718"/>
      <c r="K28" s="718"/>
      <c r="L28" s="718"/>
      <c r="M28" s="718"/>
      <c r="N28" s="718"/>
      <c r="O28" s="718"/>
      <c r="P28" s="719"/>
      <c r="Q28" s="808">
        <v>431</v>
      </c>
      <c r="R28" s="809"/>
      <c r="S28" s="809"/>
      <c r="T28" s="809"/>
      <c r="U28" s="809"/>
      <c r="V28" s="809">
        <v>378</v>
      </c>
      <c r="W28" s="809"/>
      <c r="X28" s="809"/>
      <c r="Y28" s="809"/>
      <c r="Z28" s="809"/>
      <c r="AA28" s="809">
        <v>53</v>
      </c>
      <c r="AB28" s="809"/>
      <c r="AC28" s="809"/>
      <c r="AD28" s="809"/>
      <c r="AE28" s="810"/>
      <c r="AF28" s="811">
        <v>53</v>
      </c>
      <c r="AG28" s="809"/>
      <c r="AH28" s="809"/>
      <c r="AI28" s="809"/>
      <c r="AJ28" s="812"/>
      <c r="AK28" s="813">
        <v>50</v>
      </c>
      <c r="AL28" s="804"/>
      <c r="AM28" s="804"/>
      <c r="AN28" s="804"/>
      <c r="AO28" s="804"/>
      <c r="AP28" s="804">
        <v>0</v>
      </c>
      <c r="AQ28" s="804"/>
      <c r="AR28" s="804"/>
      <c r="AS28" s="804"/>
      <c r="AT28" s="804"/>
      <c r="AU28" s="804">
        <v>0</v>
      </c>
      <c r="AV28" s="804"/>
      <c r="AW28" s="804"/>
      <c r="AX28" s="804"/>
      <c r="AY28" s="804"/>
      <c r="AZ28" s="805" t="s">
        <v>111</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x14ac:dyDescent="0.15">
      <c r="A29" s="217">
        <v>2</v>
      </c>
      <c r="B29" s="741" t="s">
        <v>380</v>
      </c>
      <c r="C29" s="742"/>
      <c r="D29" s="742"/>
      <c r="E29" s="742"/>
      <c r="F29" s="742"/>
      <c r="G29" s="742"/>
      <c r="H29" s="742"/>
      <c r="I29" s="742"/>
      <c r="J29" s="742"/>
      <c r="K29" s="742"/>
      <c r="L29" s="742"/>
      <c r="M29" s="742"/>
      <c r="N29" s="742"/>
      <c r="O29" s="742"/>
      <c r="P29" s="743"/>
      <c r="Q29" s="744">
        <v>228</v>
      </c>
      <c r="R29" s="745"/>
      <c r="S29" s="745"/>
      <c r="T29" s="745"/>
      <c r="U29" s="745"/>
      <c r="V29" s="745">
        <v>216</v>
      </c>
      <c r="W29" s="745"/>
      <c r="X29" s="745"/>
      <c r="Y29" s="745"/>
      <c r="Z29" s="745"/>
      <c r="AA29" s="745">
        <v>12</v>
      </c>
      <c r="AB29" s="745"/>
      <c r="AC29" s="745"/>
      <c r="AD29" s="745"/>
      <c r="AE29" s="746"/>
      <c r="AF29" s="747">
        <v>12</v>
      </c>
      <c r="AG29" s="748"/>
      <c r="AH29" s="748"/>
      <c r="AI29" s="748"/>
      <c r="AJ29" s="749"/>
      <c r="AK29" s="816">
        <v>30</v>
      </c>
      <c r="AL29" s="817"/>
      <c r="AM29" s="817"/>
      <c r="AN29" s="817"/>
      <c r="AO29" s="817"/>
      <c r="AP29" s="817">
        <v>0</v>
      </c>
      <c r="AQ29" s="817"/>
      <c r="AR29" s="817"/>
      <c r="AS29" s="817"/>
      <c r="AT29" s="817"/>
      <c r="AU29" s="817">
        <v>0</v>
      </c>
      <c r="AV29" s="817"/>
      <c r="AW29" s="817"/>
      <c r="AX29" s="817"/>
      <c r="AY29" s="817"/>
      <c r="AZ29" s="818" t="s">
        <v>473</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x14ac:dyDescent="0.15">
      <c r="A30" s="217">
        <v>3</v>
      </c>
      <c r="B30" s="741" t="s">
        <v>381</v>
      </c>
      <c r="C30" s="742"/>
      <c r="D30" s="742"/>
      <c r="E30" s="742"/>
      <c r="F30" s="742"/>
      <c r="G30" s="742"/>
      <c r="H30" s="742"/>
      <c r="I30" s="742"/>
      <c r="J30" s="742"/>
      <c r="K30" s="742"/>
      <c r="L30" s="742"/>
      <c r="M30" s="742"/>
      <c r="N30" s="742"/>
      <c r="O30" s="742"/>
      <c r="P30" s="743"/>
      <c r="Q30" s="744">
        <v>29</v>
      </c>
      <c r="R30" s="745"/>
      <c r="S30" s="745"/>
      <c r="T30" s="745"/>
      <c r="U30" s="745"/>
      <c r="V30" s="745">
        <v>29</v>
      </c>
      <c r="W30" s="745"/>
      <c r="X30" s="745"/>
      <c r="Y30" s="745"/>
      <c r="Z30" s="745"/>
      <c r="AA30" s="745">
        <v>0</v>
      </c>
      <c r="AB30" s="745"/>
      <c r="AC30" s="745"/>
      <c r="AD30" s="745"/>
      <c r="AE30" s="746"/>
      <c r="AF30" s="747">
        <v>0</v>
      </c>
      <c r="AG30" s="748"/>
      <c r="AH30" s="748"/>
      <c r="AI30" s="748"/>
      <c r="AJ30" s="749"/>
      <c r="AK30" s="816">
        <v>8</v>
      </c>
      <c r="AL30" s="817"/>
      <c r="AM30" s="817"/>
      <c r="AN30" s="817"/>
      <c r="AO30" s="817"/>
      <c r="AP30" s="817">
        <v>0</v>
      </c>
      <c r="AQ30" s="817"/>
      <c r="AR30" s="817"/>
      <c r="AS30" s="817"/>
      <c r="AT30" s="817"/>
      <c r="AU30" s="817">
        <v>0</v>
      </c>
      <c r="AV30" s="817"/>
      <c r="AW30" s="817"/>
      <c r="AX30" s="817"/>
      <c r="AY30" s="817"/>
      <c r="AZ30" s="818" t="s">
        <v>473</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x14ac:dyDescent="0.15">
      <c r="A31" s="217">
        <v>4</v>
      </c>
      <c r="B31" s="741" t="s">
        <v>382</v>
      </c>
      <c r="C31" s="742"/>
      <c r="D31" s="742"/>
      <c r="E31" s="742"/>
      <c r="F31" s="742"/>
      <c r="G31" s="742"/>
      <c r="H31" s="742"/>
      <c r="I31" s="742"/>
      <c r="J31" s="742"/>
      <c r="K31" s="742"/>
      <c r="L31" s="742"/>
      <c r="M31" s="742"/>
      <c r="N31" s="742"/>
      <c r="O31" s="742"/>
      <c r="P31" s="743"/>
      <c r="Q31" s="744">
        <v>35</v>
      </c>
      <c r="R31" s="745"/>
      <c r="S31" s="745"/>
      <c r="T31" s="745"/>
      <c r="U31" s="745"/>
      <c r="V31" s="745">
        <v>30</v>
      </c>
      <c r="W31" s="745"/>
      <c r="X31" s="745"/>
      <c r="Y31" s="745"/>
      <c r="Z31" s="745"/>
      <c r="AA31" s="745">
        <v>5</v>
      </c>
      <c r="AB31" s="745"/>
      <c r="AC31" s="745"/>
      <c r="AD31" s="745"/>
      <c r="AE31" s="746"/>
      <c r="AF31" s="747">
        <v>4</v>
      </c>
      <c r="AG31" s="748"/>
      <c r="AH31" s="748"/>
      <c r="AI31" s="748"/>
      <c r="AJ31" s="749"/>
      <c r="AK31" s="816">
        <v>0</v>
      </c>
      <c r="AL31" s="817"/>
      <c r="AM31" s="817"/>
      <c r="AN31" s="817"/>
      <c r="AO31" s="817"/>
      <c r="AP31" s="817">
        <v>0</v>
      </c>
      <c r="AQ31" s="817"/>
      <c r="AR31" s="817"/>
      <c r="AS31" s="817"/>
      <c r="AT31" s="817"/>
      <c r="AU31" s="817">
        <v>0</v>
      </c>
      <c r="AV31" s="817"/>
      <c r="AW31" s="817"/>
      <c r="AX31" s="817"/>
      <c r="AY31" s="817"/>
      <c r="AZ31" s="818" t="s">
        <v>473</v>
      </c>
      <c r="BA31" s="818"/>
      <c r="BB31" s="818"/>
      <c r="BC31" s="818"/>
      <c r="BD31" s="818"/>
      <c r="BE31" s="814" t="s">
        <v>383</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x14ac:dyDescent="0.15">
      <c r="A32" s="217">
        <v>5</v>
      </c>
      <c r="B32" s="741" t="s">
        <v>384</v>
      </c>
      <c r="C32" s="742"/>
      <c r="D32" s="742"/>
      <c r="E32" s="742"/>
      <c r="F32" s="742"/>
      <c r="G32" s="742"/>
      <c r="H32" s="742"/>
      <c r="I32" s="742"/>
      <c r="J32" s="742"/>
      <c r="K32" s="742"/>
      <c r="L32" s="742"/>
      <c r="M32" s="742"/>
      <c r="N32" s="742"/>
      <c r="O32" s="742"/>
      <c r="P32" s="743"/>
      <c r="Q32" s="744">
        <v>73</v>
      </c>
      <c r="R32" s="745"/>
      <c r="S32" s="745"/>
      <c r="T32" s="745"/>
      <c r="U32" s="745"/>
      <c r="V32" s="745">
        <v>72</v>
      </c>
      <c r="W32" s="745"/>
      <c r="X32" s="745"/>
      <c r="Y32" s="745"/>
      <c r="Z32" s="745"/>
      <c r="AA32" s="745">
        <v>1</v>
      </c>
      <c r="AB32" s="745"/>
      <c r="AC32" s="745"/>
      <c r="AD32" s="745"/>
      <c r="AE32" s="746"/>
      <c r="AF32" s="747">
        <v>1</v>
      </c>
      <c r="AG32" s="748"/>
      <c r="AH32" s="748"/>
      <c r="AI32" s="748"/>
      <c r="AJ32" s="749"/>
      <c r="AK32" s="816">
        <v>51</v>
      </c>
      <c r="AL32" s="817"/>
      <c r="AM32" s="817"/>
      <c r="AN32" s="817"/>
      <c r="AO32" s="817"/>
      <c r="AP32" s="817">
        <v>287</v>
      </c>
      <c r="AQ32" s="817"/>
      <c r="AR32" s="817"/>
      <c r="AS32" s="817"/>
      <c r="AT32" s="817"/>
      <c r="AU32" s="817">
        <v>238</v>
      </c>
      <c r="AV32" s="817"/>
      <c r="AW32" s="817"/>
      <c r="AX32" s="817"/>
      <c r="AY32" s="817"/>
      <c r="AZ32" s="818" t="s">
        <v>473</v>
      </c>
      <c r="BA32" s="818"/>
      <c r="BB32" s="818"/>
      <c r="BC32" s="818"/>
      <c r="BD32" s="818"/>
      <c r="BE32" s="814" t="s">
        <v>383</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x14ac:dyDescent="0.15">
      <c r="A33" s="217">
        <v>6</v>
      </c>
      <c r="B33" s="741"/>
      <c r="C33" s="742"/>
      <c r="D33" s="742"/>
      <c r="E33" s="742"/>
      <c r="F33" s="742"/>
      <c r="G33" s="742"/>
      <c r="H33" s="742"/>
      <c r="I33" s="742"/>
      <c r="J33" s="742"/>
      <c r="K33" s="742"/>
      <c r="L33" s="742"/>
      <c r="M33" s="742"/>
      <c r="N33" s="742"/>
      <c r="O33" s="742"/>
      <c r="P33" s="743"/>
      <c r="Q33" s="744"/>
      <c r="R33" s="745"/>
      <c r="S33" s="745"/>
      <c r="T33" s="745"/>
      <c r="U33" s="745"/>
      <c r="V33" s="745"/>
      <c r="W33" s="745"/>
      <c r="X33" s="745"/>
      <c r="Y33" s="745"/>
      <c r="Z33" s="745"/>
      <c r="AA33" s="745"/>
      <c r="AB33" s="745"/>
      <c r="AC33" s="745"/>
      <c r="AD33" s="745"/>
      <c r="AE33" s="746"/>
      <c r="AF33" s="747"/>
      <c r="AG33" s="748"/>
      <c r="AH33" s="748"/>
      <c r="AI33" s="748"/>
      <c r="AJ33" s="749"/>
      <c r="AK33" s="816"/>
      <c r="AL33" s="817"/>
      <c r="AM33" s="817"/>
      <c r="AN33" s="817"/>
      <c r="AO33" s="817"/>
      <c r="AP33" s="817"/>
      <c r="AQ33" s="817"/>
      <c r="AR33" s="817"/>
      <c r="AS33" s="817"/>
      <c r="AT33" s="817"/>
      <c r="AU33" s="817"/>
      <c r="AV33" s="817"/>
      <c r="AW33" s="817"/>
      <c r="AX33" s="817"/>
      <c r="AY33" s="817"/>
      <c r="AZ33" s="818"/>
      <c r="BA33" s="818"/>
      <c r="BB33" s="818"/>
      <c r="BC33" s="818"/>
      <c r="BD33" s="818"/>
      <c r="BE33" s="814"/>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x14ac:dyDescent="0.15">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x14ac:dyDescent="0.15">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x14ac:dyDescent="0.15">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x14ac:dyDescent="0.15">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x14ac:dyDescent="0.15">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x14ac:dyDescent="0.15">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x14ac:dyDescent="0.15">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x14ac:dyDescent="0.15">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x14ac:dyDescent="0.15">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x14ac:dyDescent="0.15">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x14ac:dyDescent="0.15">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x14ac:dyDescent="0.15">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x14ac:dyDescent="0.15">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x14ac:dyDescent="0.15">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x14ac:dyDescent="0.15">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x14ac:dyDescent="0.15">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x14ac:dyDescent="0.15">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x14ac:dyDescent="0.15">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x14ac:dyDescent="0.15">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x14ac:dyDescent="0.15">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x14ac:dyDescent="0.15">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x14ac:dyDescent="0.15">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x14ac:dyDescent="0.15">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x14ac:dyDescent="0.15">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x14ac:dyDescent="0.15">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x14ac:dyDescent="0.15">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x14ac:dyDescent="0.15">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x14ac:dyDescent="0.2">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x14ac:dyDescent="0.15">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385</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x14ac:dyDescent="0.2">
      <c r="A63" s="215" t="s">
        <v>367</v>
      </c>
      <c r="B63" s="776" t="s">
        <v>386</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71</v>
      </c>
      <c r="AG63" s="828"/>
      <c r="AH63" s="828"/>
      <c r="AI63" s="828"/>
      <c r="AJ63" s="829"/>
      <c r="AK63" s="830"/>
      <c r="AL63" s="825"/>
      <c r="AM63" s="825"/>
      <c r="AN63" s="825"/>
      <c r="AO63" s="825"/>
      <c r="AP63" s="828">
        <v>287</v>
      </c>
      <c r="AQ63" s="828"/>
      <c r="AR63" s="828"/>
      <c r="AS63" s="828"/>
      <c r="AT63" s="828"/>
      <c r="AU63" s="828">
        <v>238</v>
      </c>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x14ac:dyDescent="0.15">
      <c r="A66" s="726" t="s">
        <v>388</v>
      </c>
      <c r="B66" s="727"/>
      <c r="C66" s="727"/>
      <c r="D66" s="727"/>
      <c r="E66" s="727"/>
      <c r="F66" s="727"/>
      <c r="G66" s="727"/>
      <c r="H66" s="727"/>
      <c r="I66" s="727"/>
      <c r="J66" s="727"/>
      <c r="K66" s="727"/>
      <c r="L66" s="727"/>
      <c r="M66" s="727"/>
      <c r="N66" s="727"/>
      <c r="O66" s="727"/>
      <c r="P66" s="728"/>
      <c r="Q66" s="703" t="s">
        <v>371</v>
      </c>
      <c r="R66" s="704"/>
      <c r="S66" s="704"/>
      <c r="T66" s="704"/>
      <c r="U66" s="705"/>
      <c r="V66" s="703" t="s">
        <v>372</v>
      </c>
      <c r="W66" s="704"/>
      <c r="X66" s="704"/>
      <c r="Y66" s="704"/>
      <c r="Z66" s="705"/>
      <c r="AA66" s="703" t="s">
        <v>373</v>
      </c>
      <c r="AB66" s="704"/>
      <c r="AC66" s="704"/>
      <c r="AD66" s="704"/>
      <c r="AE66" s="705"/>
      <c r="AF66" s="838" t="s">
        <v>374</v>
      </c>
      <c r="AG66" s="799"/>
      <c r="AH66" s="799"/>
      <c r="AI66" s="799"/>
      <c r="AJ66" s="839"/>
      <c r="AK66" s="703" t="s">
        <v>375</v>
      </c>
      <c r="AL66" s="727"/>
      <c r="AM66" s="727"/>
      <c r="AN66" s="727"/>
      <c r="AO66" s="728"/>
      <c r="AP66" s="703" t="s">
        <v>376</v>
      </c>
      <c r="AQ66" s="704"/>
      <c r="AR66" s="704"/>
      <c r="AS66" s="704"/>
      <c r="AT66" s="705"/>
      <c r="AU66" s="703" t="s">
        <v>389</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x14ac:dyDescent="0.2">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x14ac:dyDescent="0.15">
      <c r="A68" s="209">
        <v>1</v>
      </c>
      <c r="B68" s="855" t="s">
        <v>528</v>
      </c>
      <c r="C68" s="856"/>
      <c r="D68" s="856"/>
      <c r="E68" s="856"/>
      <c r="F68" s="856"/>
      <c r="G68" s="856"/>
      <c r="H68" s="856"/>
      <c r="I68" s="856"/>
      <c r="J68" s="856"/>
      <c r="K68" s="856"/>
      <c r="L68" s="856"/>
      <c r="M68" s="856"/>
      <c r="N68" s="856"/>
      <c r="O68" s="856"/>
      <c r="P68" s="857"/>
      <c r="Q68" s="858">
        <v>1392</v>
      </c>
      <c r="R68" s="852"/>
      <c r="S68" s="852"/>
      <c r="T68" s="852"/>
      <c r="U68" s="852"/>
      <c r="V68" s="852">
        <v>1386</v>
      </c>
      <c r="W68" s="852"/>
      <c r="X68" s="852"/>
      <c r="Y68" s="852"/>
      <c r="Z68" s="852"/>
      <c r="AA68" s="852">
        <v>6</v>
      </c>
      <c r="AB68" s="852"/>
      <c r="AC68" s="852"/>
      <c r="AD68" s="852"/>
      <c r="AE68" s="852"/>
      <c r="AF68" s="852">
        <v>6</v>
      </c>
      <c r="AG68" s="852"/>
      <c r="AH68" s="852"/>
      <c r="AI68" s="852"/>
      <c r="AJ68" s="852"/>
      <c r="AK68" s="852">
        <v>0</v>
      </c>
      <c r="AL68" s="852"/>
      <c r="AM68" s="852"/>
      <c r="AN68" s="852"/>
      <c r="AO68" s="852"/>
      <c r="AP68" s="852">
        <v>0</v>
      </c>
      <c r="AQ68" s="852"/>
      <c r="AR68" s="852"/>
      <c r="AS68" s="852"/>
      <c r="AT68" s="852"/>
      <c r="AU68" s="852">
        <v>0</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x14ac:dyDescent="0.15">
      <c r="A69" s="212">
        <v>2</v>
      </c>
      <c r="B69" s="859" t="s">
        <v>529</v>
      </c>
      <c r="C69" s="860"/>
      <c r="D69" s="860"/>
      <c r="E69" s="860"/>
      <c r="F69" s="860"/>
      <c r="G69" s="860"/>
      <c r="H69" s="860"/>
      <c r="I69" s="860"/>
      <c r="J69" s="860"/>
      <c r="K69" s="860"/>
      <c r="L69" s="860"/>
      <c r="M69" s="860"/>
      <c r="N69" s="860"/>
      <c r="O69" s="860"/>
      <c r="P69" s="861"/>
      <c r="Q69" s="862">
        <v>1203</v>
      </c>
      <c r="R69" s="817"/>
      <c r="S69" s="817"/>
      <c r="T69" s="817"/>
      <c r="U69" s="817"/>
      <c r="V69" s="817">
        <v>1201</v>
      </c>
      <c r="W69" s="817"/>
      <c r="X69" s="817"/>
      <c r="Y69" s="817"/>
      <c r="Z69" s="817"/>
      <c r="AA69" s="817">
        <v>2</v>
      </c>
      <c r="AB69" s="817"/>
      <c r="AC69" s="817"/>
      <c r="AD69" s="817"/>
      <c r="AE69" s="817"/>
      <c r="AF69" s="817">
        <v>2</v>
      </c>
      <c r="AG69" s="817"/>
      <c r="AH69" s="817"/>
      <c r="AI69" s="817"/>
      <c r="AJ69" s="817"/>
      <c r="AK69" s="817">
        <v>0</v>
      </c>
      <c r="AL69" s="817"/>
      <c r="AM69" s="817"/>
      <c r="AN69" s="817"/>
      <c r="AO69" s="817"/>
      <c r="AP69" s="817">
        <v>2046</v>
      </c>
      <c r="AQ69" s="817"/>
      <c r="AR69" s="817"/>
      <c r="AS69" s="817"/>
      <c r="AT69" s="817"/>
      <c r="AU69" s="817">
        <v>19</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x14ac:dyDescent="0.15">
      <c r="A70" s="212">
        <v>3</v>
      </c>
      <c r="B70" s="859" t="s">
        <v>530</v>
      </c>
      <c r="C70" s="860"/>
      <c r="D70" s="860"/>
      <c r="E70" s="860"/>
      <c r="F70" s="860"/>
      <c r="G70" s="860"/>
      <c r="H70" s="860"/>
      <c r="I70" s="860"/>
      <c r="J70" s="860"/>
      <c r="K70" s="860"/>
      <c r="L70" s="860"/>
      <c r="M70" s="860"/>
      <c r="N70" s="860"/>
      <c r="O70" s="860"/>
      <c r="P70" s="861"/>
      <c r="Q70" s="862">
        <v>1470</v>
      </c>
      <c r="R70" s="817"/>
      <c r="S70" s="817"/>
      <c r="T70" s="817"/>
      <c r="U70" s="817"/>
      <c r="V70" s="817">
        <v>1299</v>
      </c>
      <c r="W70" s="817"/>
      <c r="X70" s="817"/>
      <c r="Y70" s="817"/>
      <c r="Z70" s="817"/>
      <c r="AA70" s="817">
        <v>171</v>
      </c>
      <c r="AB70" s="817"/>
      <c r="AC70" s="817"/>
      <c r="AD70" s="817"/>
      <c r="AE70" s="817"/>
      <c r="AF70" s="817">
        <v>171</v>
      </c>
      <c r="AG70" s="817"/>
      <c r="AH70" s="817"/>
      <c r="AI70" s="817"/>
      <c r="AJ70" s="817"/>
      <c r="AK70" s="817">
        <v>102</v>
      </c>
      <c r="AL70" s="817"/>
      <c r="AM70" s="817"/>
      <c r="AN70" s="817"/>
      <c r="AO70" s="817"/>
      <c r="AP70" s="817">
        <v>70</v>
      </c>
      <c r="AQ70" s="817"/>
      <c r="AR70" s="817"/>
      <c r="AS70" s="817"/>
      <c r="AT70" s="817"/>
      <c r="AU70" s="817">
        <v>0</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x14ac:dyDescent="0.15">
      <c r="A71" s="212">
        <v>4</v>
      </c>
      <c r="B71" s="859" t="s">
        <v>531</v>
      </c>
      <c r="C71" s="860"/>
      <c r="D71" s="860"/>
      <c r="E71" s="860"/>
      <c r="F71" s="860"/>
      <c r="G71" s="860"/>
      <c r="H71" s="860"/>
      <c r="I71" s="860"/>
      <c r="J71" s="860"/>
      <c r="K71" s="860"/>
      <c r="L71" s="860"/>
      <c r="M71" s="860"/>
      <c r="N71" s="860"/>
      <c r="O71" s="860"/>
      <c r="P71" s="861"/>
      <c r="Q71" s="862">
        <v>36</v>
      </c>
      <c r="R71" s="817"/>
      <c r="S71" s="817"/>
      <c r="T71" s="817"/>
      <c r="U71" s="817"/>
      <c r="V71" s="817">
        <v>33</v>
      </c>
      <c r="W71" s="817"/>
      <c r="X71" s="817"/>
      <c r="Y71" s="817"/>
      <c r="Z71" s="817"/>
      <c r="AA71" s="817">
        <v>2</v>
      </c>
      <c r="AB71" s="817"/>
      <c r="AC71" s="817"/>
      <c r="AD71" s="817"/>
      <c r="AE71" s="817"/>
      <c r="AF71" s="817">
        <v>2</v>
      </c>
      <c r="AG71" s="817"/>
      <c r="AH71" s="817"/>
      <c r="AI71" s="817"/>
      <c r="AJ71" s="817"/>
      <c r="AK71" s="817">
        <v>8</v>
      </c>
      <c r="AL71" s="817"/>
      <c r="AM71" s="817"/>
      <c r="AN71" s="817"/>
      <c r="AO71" s="817"/>
      <c r="AP71" s="817">
        <v>0</v>
      </c>
      <c r="AQ71" s="817"/>
      <c r="AR71" s="817"/>
      <c r="AS71" s="817"/>
      <c r="AT71" s="817"/>
      <c r="AU71" s="817">
        <v>0</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x14ac:dyDescent="0.15">
      <c r="A72" s="212">
        <v>5</v>
      </c>
      <c r="B72" s="859"/>
      <c r="C72" s="860"/>
      <c r="D72" s="860"/>
      <c r="E72" s="860"/>
      <c r="F72" s="860"/>
      <c r="G72" s="860"/>
      <c r="H72" s="860"/>
      <c r="I72" s="860"/>
      <c r="J72" s="860"/>
      <c r="K72" s="860"/>
      <c r="L72" s="860"/>
      <c r="M72" s="860"/>
      <c r="N72" s="860"/>
      <c r="O72" s="860"/>
      <c r="P72" s="861"/>
      <c r="Q72" s="862"/>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x14ac:dyDescent="0.15">
      <c r="A73" s="212">
        <v>6</v>
      </c>
      <c r="B73" s="859"/>
      <c r="C73" s="860"/>
      <c r="D73" s="860"/>
      <c r="E73" s="860"/>
      <c r="F73" s="860"/>
      <c r="G73" s="860"/>
      <c r="H73" s="860"/>
      <c r="I73" s="860"/>
      <c r="J73" s="860"/>
      <c r="K73" s="860"/>
      <c r="L73" s="860"/>
      <c r="M73" s="860"/>
      <c r="N73" s="860"/>
      <c r="O73" s="860"/>
      <c r="P73" s="861"/>
      <c r="Q73" s="862"/>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x14ac:dyDescent="0.15">
      <c r="A74" s="212">
        <v>7</v>
      </c>
      <c r="B74" s="859"/>
      <c r="C74" s="860"/>
      <c r="D74" s="860"/>
      <c r="E74" s="860"/>
      <c r="F74" s="860"/>
      <c r="G74" s="860"/>
      <c r="H74" s="860"/>
      <c r="I74" s="860"/>
      <c r="J74" s="860"/>
      <c r="K74" s="860"/>
      <c r="L74" s="860"/>
      <c r="M74" s="860"/>
      <c r="N74" s="860"/>
      <c r="O74" s="860"/>
      <c r="P74" s="861"/>
      <c r="Q74" s="862"/>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x14ac:dyDescent="0.15">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x14ac:dyDescent="0.15">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x14ac:dyDescent="0.15">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x14ac:dyDescent="0.15">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x14ac:dyDescent="0.15">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x14ac:dyDescent="0.15">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x14ac:dyDescent="0.15">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x14ac:dyDescent="0.15">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x14ac:dyDescent="0.15">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x14ac:dyDescent="0.15">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x14ac:dyDescent="0.15">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x14ac:dyDescent="0.15">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x14ac:dyDescent="0.15">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x14ac:dyDescent="0.2">
      <c r="A88" s="215" t="s">
        <v>367</v>
      </c>
      <c r="B88" s="776" t="s">
        <v>390</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181</v>
      </c>
      <c r="AG88" s="828"/>
      <c r="AH88" s="828"/>
      <c r="AI88" s="828"/>
      <c r="AJ88" s="828"/>
      <c r="AK88" s="825"/>
      <c r="AL88" s="825"/>
      <c r="AM88" s="825"/>
      <c r="AN88" s="825"/>
      <c r="AO88" s="825"/>
      <c r="AP88" s="828">
        <v>2116</v>
      </c>
      <c r="AQ88" s="828"/>
      <c r="AR88" s="828"/>
      <c r="AS88" s="828"/>
      <c r="AT88" s="828"/>
      <c r="AU88" s="828">
        <v>19</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6" t="s">
        <v>391</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10</v>
      </c>
      <c r="CS102" s="836"/>
      <c r="CT102" s="836"/>
      <c r="CU102" s="836"/>
      <c r="CV102" s="879"/>
      <c r="CW102" s="878">
        <v>0</v>
      </c>
      <c r="CX102" s="836"/>
      <c r="CY102" s="836"/>
      <c r="CZ102" s="836"/>
      <c r="DA102" s="879"/>
      <c r="DB102" s="878">
        <v>0</v>
      </c>
      <c r="DC102" s="836"/>
      <c r="DD102" s="836"/>
      <c r="DE102" s="836"/>
      <c r="DF102" s="879"/>
      <c r="DG102" s="878">
        <v>0</v>
      </c>
      <c r="DH102" s="836"/>
      <c r="DI102" s="836"/>
      <c r="DJ102" s="836"/>
      <c r="DK102" s="879"/>
      <c r="DL102" s="878">
        <v>0</v>
      </c>
      <c r="DM102" s="836"/>
      <c r="DN102" s="836"/>
      <c r="DO102" s="836"/>
      <c r="DP102" s="879"/>
      <c r="DQ102" s="878">
        <v>0</v>
      </c>
      <c r="DR102" s="836"/>
      <c r="DS102" s="836"/>
      <c r="DT102" s="836"/>
      <c r="DU102" s="879"/>
      <c r="DV102" s="904"/>
      <c r="DW102" s="905"/>
      <c r="DX102" s="905"/>
      <c r="DY102" s="905"/>
      <c r="DZ102" s="906"/>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392</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393</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09" t="s">
        <v>396</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397</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x14ac:dyDescent="0.15">
      <c r="A109" s="902" t="s">
        <v>398</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399</v>
      </c>
      <c r="AB109" s="881"/>
      <c r="AC109" s="881"/>
      <c r="AD109" s="881"/>
      <c r="AE109" s="882"/>
      <c r="AF109" s="880" t="s">
        <v>286</v>
      </c>
      <c r="AG109" s="881"/>
      <c r="AH109" s="881"/>
      <c r="AI109" s="881"/>
      <c r="AJ109" s="882"/>
      <c r="AK109" s="880" t="s">
        <v>285</v>
      </c>
      <c r="AL109" s="881"/>
      <c r="AM109" s="881"/>
      <c r="AN109" s="881"/>
      <c r="AO109" s="882"/>
      <c r="AP109" s="880" t="s">
        <v>400</v>
      </c>
      <c r="AQ109" s="881"/>
      <c r="AR109" s="881"/>
      <c r="AS109" s="881"/>
      <c r="AT109" s="883"/>
      <c r="AU109" s="902" t="s">
        <v>398</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399</v>
      </c>
      <c r="BR109" s="881"/>
      <c r="BS109" s="881"/>
      <c r="BT109" s="881"/>
      <c r="BU109" s="882"/>
      <c r="BV109" s="880" t="s">
        <v>286</v>
      </c>
      <c r="BW109" s="881"/>
      <c r="BX109" s="881"/>
      <c r="BY109" s="881"/>
      <c r="BZ109" s="882"/>
      <c r="CA109" s="880" t="s">
        <v>285</v>
      </c>
      <c r="CB109" s="881"/>
      <c r="CC109" s="881"/>
      <c r="CD109" s="881"/>
      <c r="CE109" s="882"/>
      <c r="CF109" s="903" t="s">
        <v>400</v>
      </c>
      <c r="CG109" s="903"/>
      <c r="CH109" s="903"/>
      <c r="CI109" s="903"/>
      <c r="CJ109" s="903"/>
      <c r="CK109" s="880" t="s">
        <v>401</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399</v>
      </c>
      <c r="DH109" s="881"/>
      <c r="DI109" s="881"/>
      <c r="DJ109" s="881"/>
      <c r="DK109" s="882"/>
      <c r="DL109" s="880" t="s">
        <v>286</v>
      </c>
      <c r="DM109" s="881"/>
      <c r="DN109" s="881"/>
      <c r="DO109" s="881"/>
      <c r="DP109" s="882"/>
      <c r="DQ109" s="880" t="s">
        <v>285</v>
      </c>
      <c r="DR109" s="881"/>
      <c r="DS109" s="881"/>
      <c r="DT109" s="881"/>
      <c r="DU109" s="882"/>
      <c r="DV109" s="880" t="s">
        <v>400</v>
      </c>
      <c r="DW109" s="881"/>
      <c r="DX109" s="881"/>
      <c r="DY109" s="881"/>
      <c r="DZ109" s="883"/>
    </row>
    <row r="110" spans="1:131" s="197" customFormat="1" ht="26.25" customHeight="1" x14ac:dyDescent="0.15">
      <c r="A110" s="884" t="s">
        <v>402</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553369</v>
      </c>
      <c r="AB110" s="888"/>
      <c r="AC110" s="888"/>
      <c r="AD110" s="888"/>
      <c r="AE110" s="889"/>
      <c r="AF110" s="890">
        <v>538833</v>
      </c>
      <c r="AG110" s="888"/>
      <c r="AH110" s="888"/>
      <c r="AI110" s="888"/>
      <c r="AJ110" s="889"/>
      <c r="AK110" s="890">
        <v>546738</v>
      </c>
      <c r="AL110" s="888"/>
      <c r="AM110" s="888"/>
      <c r="AN110" s="888"/>
      <c r="AO110" s="889"/>
      <c r="AP110" s="891">
        <v>22.9</v>
      </c>
      <c r="AQ110" s="892"/>
      <c r="AR110" s="892"/>
      <c r="AS110" s="892"/>
      <c r="AT110" s="893"/>
      <c r="AU110" s="894" t="s">
        <v>60</v>
      </c>
      <c r="AV110" s="895"/>
      <c r="AW110" s="895"/>
      <c r="AX110" s="895"/>
      <c r="AY110" s="896"/>
      <c r="AZ110" s="938" t="s">
        <v>403</v>
      </c>
      <c r="BA110" s="885"/>
      <c r="BB110" s="885"/>
      <c r="BC110" s="885"/>
      <c r="BD110" s="885"/>
      <c r="BE110" s="885"/>
      <c r="BF110" s="885"/>
      <c r="BG110" s="885"/>
      <c r="BH110" s="885"/>
      <c r="BI110" s="885"/>
      <c r="BJ110" s="885"/>
      <c r="BK110" s="885"/>
      <c r="BL110" s="885"/>
      <c r="BM110" s="885"/>
      <c r="BN110" s="885"/>
      <c r="BO110" s="885"/>
      <c r="BP110" s="886"/>
      <c r="BQ110" s="924">
        <v>4638756</v>
      </c>
      <c r="BR110" s="925"/>
      <c r="BS110" s="925"/>
      <c r="BT110" s="925"/>
      <c r="BU110" s="925"/>
      <c r="BV110" s="925">
        <v>4575049</v>
      </c>
      <c r="BW110" s="925"/>
      <c r="BX110" s="925"/>
      <c r="BY110" s="925"/>
      <c r="BZ110" s="925"/>
      <c r="CA110" s="925">
        <v>4547892</v>
      </c>
      <c r="CB110" s="925"/>
      <c r="CC110" s="925"/>
      <c r="CD110" s="925"/>
      <c r="CE110" s="925"/>
      <c r="CF110" s="939">
        <v>190.4</v>
      </c>
      <c r="CG110" s="940"/>
      <c r="CH110" s="940"/>
      <c r="CI110" s="940"/>
      <c r="CJ110" s="940"/>
      <c r="CK110" s="941" t="s">
        <v>404</v>
      </c>
      <c r="CL110" s="942"/>
      <c r="CM110" s="921" t="s">
        <v>405</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111</v>
      </c>
      <c r="DH110" s="925"/>
      <c r="DI110" s="925"/>
      <c r="DJ110" s="925"/>
      <c r="DK110" s="925"/>
      <c r="DL110" s="925" t="s">
        <v>111</v>
      </c>
      <c r="DM110" s="925"/>
      <c r="DN110" s="925"/>
      <c r="DO110" s="925"/>
      <c r="DP110" s="925"/>
      <c r="DQ110" s="925" t="s">
        <v>111</v>
      </c>
      <c r="DR110" s="925"/>
      <c r="DS110" s="925"/>
      <c r="DT110" s="925"/>
      <c r="DU110" s="925"/>
      <c r="DV110" s="926" t="s">
        <v>111</v>
      </c>
      <c r="DW110" s="926"/>
      <c r="DX110" s="926"/>
      <c r="DY110" s="926"/>
      <c r="DZ110" s="927"/>
    </row>
    <row r="111" spans="1:131" s="197" customFormat="1" ht="26.25" customHeight="1" x14ac:dyDescent="0.15">
      <c r="A111" s="928" t="s">
        <v>406</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407</v>
      </c>
      <c r="BA111" s="948"/>
      <c r="BB111" s="948"/>
      <c r="BC111" s="948"/>
      <c r="BD111" s="948"/>
      <c r="BE111" s="948"/>
      <c r="BF111" s="948"/>
      <c r="BG111" s="948"/>
      <c r="BH111" s="948"/>
      <c r="BI111" s="948"/>
      <c r="BJ111" s="948"/>
      <c r="BK111" s="948"/>
      <c r="BL111" s="948"/>
      <c r="BM111" s="948"/>
      <c r="BN111" s="948"/>
      <c r="BO111" s="948"/>
      <c r="BP111" s="949"/>
      <c r="BQ111" s="917" t="s">
        <v>111</v>
      </c>
      <c r="BR111" s="918"/>
      <c r="BS111" s="918"/>
      <c r="BT111" s="918"/>
      <c r="BU111" s="918"/>
      <c r="BV111" s="918" t="s">
        <v>111</v>
      </c>
      <c r="BW111" s="918"/>
      <c r="BX111" s="918"/>
      <c r="BY111" s="918"/>
      <c r="BZ111" s="918"/>
      <c r="CA111" s="918" t="s">
        <v>111</v>
      </c>
      <c r="CB111" s="918"/>
      <c r="CC111" s="918"/>
      <c r="CD111" s="918"/>
      <c r="CE111" s="918"/>
      <c r="CF111" s="912" t="s">
        <v>111</v>
      </c>
      <c r="CG111" s="913"/>
      <c r="CH111" s="913"/>
      <c r="CI111" s="913"/>
      <c r="CJ111" s="913"/>
      <c r="CK111" s="943"/>
      <c r="CL111" s="944"/>
      <c r="CM111" s="914" t="s">
        <v>408</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111</v>
      </c>
      <c r="DH111" s="918"/>
      <c r="DI111" s="918"/>
      <c r="DJ111" s="918"/>
      <c r="DK111" s="918"/>
      <c r="DL111" s="918" t="s">
        <v>111</v>
      </c>
      <c r="DM111" s="918"/>
      <c r="DN111" s="918"/>
      <c r="DO111" s="918"/>
      <c r="DP111" s="918"/>
      <c r="DQ111" s="918" t="s">
        <v>111</v>
      </c>
      <c r="DR111" s="918"/>
      <c r="DS111" s="918"/>
      <c r="DT111" s="918"/>
      <c r="DU111" s="918"/>
      <c r="DV111" s="919" t="s">
        <v>111</v>
      </c>
      <c r="DW111" s="919"/>
      <c r="DX111" s="919"/>
      <c r="DY111" s="919"/>
      <c r="DZ111" s="920"/>
    </row>
    <row r="112" spans="1:131" s="197" customFormat="1" ht="26.25" customHeight="1" x14ac:dyDescent="0.15">
      <c r="A112" s="950" t="s">
        <v>409</v>
      </c>
      <c r="B112" s="951"/>
      <c r="C112" s="948" t="s">
        <v>410</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111</v>
      </c>
      <c r="AB112" s="957"/>
      <c r="AC112" s="957"/>
      <c r="AD112" s="957"/>
      <c r="AE112" s="958"/>
      <c r="AF112" s="959" t="s">
        <v>111</v>
      </c>
      <c r="AG112" s="957"/>
      <c r="AH112" s="957"/>
      <c r="AI112" s="957"/>
      <c r="AJ112" s="958"/>
      <c r="AK112" s="959" t="s">
        <v>111</v>
      </c>
      <c r="AL112" s="957"/>
      <c r="AM112" s="957"/>
      <c r="AN112" s="957"/>
      <c r="AO112" s="958"/>
      <c r="AP112" s="960" t="s">
        <v>111</v>
      </c>
      <c r="AQ112" s="961"/>
      <c r="AR112" s="961"/>
      <c r="AS112" s="961"/>
      <c r="AT112" s="962"/>
      <c r="AU112" s="897"/>
      <c r="AV112" s="898"/>
      <c r="AW112" s="898"/>
      <c r="AX112" s="898"/>
      <c r="AY112" s="899"/>
      <c r="AZ112" s="947" t="s">
        <v>411</v>
      </c>
      <c r="BA112" s="948"/>
      <c r="BB112" s="948"/>
      <c r="BC112" s="948"/>
      <c r="BD112" s="948"/>
      <c r="BE112" s="948"/>
      <c r="BF112" s="948"/>
      <c r="BG112" s="948"/>
      <c r="BH112" s="948"/>
      <c r="BI112" s="948"/>
      <c r="BJ112" s="948"/>
      <c r="BK112" s="948"/>
      <c r="BL112" s="948"/>
      <c r="BM112" s="948"/>
      <c r="BN112" s="948"/>
      <c r="BO112" s="948"/>
      <c r="BP112" s="949"/>
      <c r="BQ112" s="917">
        <v>314118</v>
      </c>
      <c r="BR112" s="918"/>
      <c r="BS112" s="918"/>
      <c r="BT112" s="918"/>
      <c r="BU112" s="918"/>
      <c r="BV112" s="918">
        <v>279723</v>
      </c>
      <c r="BW112" s="918"/>
      <c r="BX112" s="918"/>
      <c r="BY112" s="918"/>
      <c r="BZ112" s="918"/>
      <c r="CA112" s="918">
        <v>237757</v>
      </c>
      <c r="CB112" s="918"/>
      <c r="CC112" s="918"/>
      <c r="CD112" s="918"/>
      <c r="CE112" s="918"/>
      <c r="CF112" s="912">
        <v>10</v>
      </c>
      <c r="CG112" s="913"/>
      <c r="CH112" s="913"/>
      <c r="CI112" s="913"/>
      <c r="CJ112" s="913"/>
      <c r="CK112" s="943"/>
      <c r="CL112" s="944"/>
      <c r="CM112" s="914" t="s">
        <v>412</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111</v>
      </c>
      <c r="DH112" s="918"/>
      <c r="DI112" s="918"/>
      <c r="DJ112" s="918"/>
      <c r="DK112" s="918"/>
      <c r="DL112" s="918" t="s">
        <v>111</v>
      </c>
      <c r="DM112" s="918"/>
      <c r="DN112" s="918"/>
      <c r="DO112" s="918"/>
      <c r="DP112" s="918"/>
      <c r="DQ112" s="918" t="s">
        <v>111</v>
      </c>
      <c r="DR112" s="918"/>
      <c r="DS112" s="918"/>
      <c r="DT112" s="918"/>
      <c r="DU112" s="918"/>
      <c r="DV112" s="919" t="s">
        <v>111</v>
      </c>
      <c r="DW112" s="919"/>
      <c r="DX112" s="919"/>
      <c r="DY112" s="919"/>
      <c r="DZ112" s="920"/>
    </row>
    <row r="113" spans="1:130" s="197" customFormat="1" ht="26.25" customHeight="1" x14ac:dyDescent="0.15">
      <c r="A113" s="952"/>
      <c r="B113" s="953"/>
      <c r="C113" s="948" t="s">
        <v>413</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39726</v>
      </c>
      <c r="AB113" s="932"/>
      <c r="AC113" s="932"/>
      <c r="AD113" s="932"/>
      <c r="AE113" s="933"/>
      <c r="AF113" s="934">
        <v>38319</v>
      </c>
      <c r="AG113" s="932"/>
      <c r="AH113" s="932"/>
      <c r="AI113" s="932"/>
      <c r="AJ113" s="933"/>
      <c r="AK113" s="934">
        <v>34819</v>
      </c>
      <c r="AL113" s="932"/>
      <c r="AM113" s="932"/>
      <c r="AN113" s="932"/>
      <c r="AO113" s="933"/>
      <c r="AP113" s="935">
        <v>1.5</v>
      </c>
      <c r="AQ113" s="936"/>
      <c r="AR113" s="936"/>
      <c r="AS113" s="936"/>
      <c r="AT113" s="937"/>
      <c r="AU113" s="897"/>
      <c r="AV113" s="898"/>
      <c r="AW113" s="898"/>
      <c r="AX113" s="898"/>
      <c r="AY113" s="899"/>
      <c r="AZ113" s="947" t="s">
        <v>414</v>
      </c>
      <c r="BA113" s="948"/>
      <c r="BB113" s="948"/>
      <c r="BC113" s="948"/>
      <c r="BD113" s="948"/>
      <c r="BE113" s="948"/>
      <c r="BF113" s="948"/>
      <c r="BG113" s="948"/>
      <c r="BH113" s="948"/>
      <c r="BI113" s="948"/>
      <c r="BJ113" s="948"/>
      <c r="BK113" s="948"/>
      <c r="BL113" s="948"/>
      <c r="BM113" s="948"/>
      <c r="BN113" s="948"/>
      <c r="BO113" s="948"/>
      <c r="BP113" s="949"/>
      <c r="BQ113" s="917">
        <v>24600</v>
      </c>
      <c r="BR113" s="918"/>
      <c r="BS113" s="918"/>
      <c r="BT113" s="918"/>
      <c r="BU113" s="918"/>
      <c r="BV113" s="918">
        <v>21831</v>
      </c>
      <c r="BW113" s="918"/>
      <c r="BX113" s="918"/>
      <c r="BY113" s="918"/>
      <c r="BZ113" s="918"/>
      <c r="CA113" s="918">
        <v>19018</v>
      </c>
      <c r="CB113" s="918"/>
      <c r="CC113" s="918"/>
      <c r="CD113" s="918"/>
      <c r="CE113" s="918"/>
      <c r="CF113" s="912">
        <v>0.8</v>
      </c>
      <c r="CG113" s="913"/>
      <c r="CH113" s="913"/>
      <c r="CI113" s="913"/>
      <c r="CJ113" s="913"/>
      <c r="CK113" s="943"/>
      <c r="CL113" s="944"/>
      <c r="CM113" s="914" t="s">
        <v>415</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111</v>
      </c>
      <c r="DH113" s="957"/>
      <c r="DI113" s="957"/>
      <c r="DJ113" s="957"/>
      <c r="DK113" s="958"/>
      <c r="DL113" s="959" t="s">
        <v>111</v>
      </c>
      <c r="DM113" s="957"/>
      <c r="DN113" s="957"/>
      <c r="DO113" s="957"/>
      <c r="DP113" s="958"/>
      <c r="DQ113" s="959" t="s">
        <v>111</v>
      </c>
      <c r="DR113" s="957"/>
      <c r="DS113" s="957"/>
      <c r="DT113" s="957"/>
      <c r="DU113" s="958"/>
      <c r="DV113" s="960" t="s">
        <v>111</v>
      </c>
      <c r="DW113" s="961"/>
      <c r="DX113" s="961"/>
      <c r="DY113" s="961"/>
      <c r="DZ113" s="962"/>
    </row>
    <row r="114" spans="1:130" s="197" customFormat="1" ht="26.25" customHeight="1" x14ac:dyDescent="0.15">
      <c r="A114" s="952"/>
      <c r="B114" s="953"/>
      <c r="C114" s="948" t="s">
        <v>416</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3151</v>
      </c>
      <c r="AB114" s="957"/>
      <c r="AC114" s="957"/>
      <c r="AD114" s="957"/>
      <c r="AE114" s="958"/>
      <c r="AF114" s="959">
        <v>3150</v>
      </c>
      <c r="AG114" s="957"/>
      <c r="AH114" s="957"/>
      <c r="AI114" s="957"/>
      <c r="AJ114" s="958"/>
      <c r="AK114" s="959">
        <v>3150</v>
      </c>
      <c r="AL114" s="957"/>
      <c r="AM114" s="957"/>
      <c r="AN114" s="957"/>
      <c r="AO114" s="958"/>
      <c r="AP114" s="960">
        <v>0.1</v>
      </c>
      <c r="AQ114" s="961"/>
      <c r="AR114" s="961"/>
      <c r="AS114" s="961"/>
      <c r="AT114" s="962"/>
      <c r="AU114" s="897"/>
      <c r="AV114" s="898"/>
      <c r="AW114" s="898"/>
      <c r="AX114" s="898"/>
      <c r="AY114" s="899"/>
      <c r="AZ114" s="947" t="s">
        <v>417</v>
      </c>
      <c r="BA114" s="948"/>
      <c r="BB114" s="948"/>
      <c r="BC114" s="948"/>
      <c r="BD114" s="948"/>
      <c r="BE114" s="948"/>
      <c r="BF114" s="948"/>
      <c r="BG114" s="948"/>
      <c r="BH114" s="948"/>
      <c r="BI114" s="948"/>
      <c r="BJ114" s="948"/>
      <c r="BK114" s="948"/>
      <c r="BL114" s="948"/>
      <c r="BM114" s="948"/>
      <c r="BN114" s="948"/>
      <c r="BO114" s="948"/>
      <c r="BP114" s="949"/>
      <c r="BQ114" s="917">
        <v>507171</v>
      </c>
      <c r="BR114" s="918"/>
      <c r="BS114" s="918"/>
      <c r="BT114" s="918"/>
      <c r="BU114" s="918"/>
      <c r="BV114" s="918">
        <v>467996</v>
      </c>
      <c r="BW114" s="918"/>
      <c r="BX114" s="918"/>
      <c r="BY114" s="918"/>
      <c r="BZ114" s="918"/>
      <c r="CA114" s="918">
        <v>465331</v>
      </c>
      <c r="CB114" s="918"/>
      <c r="CC114" s="918"/>
      <c r="CD114" s="918"/>
      <c r="CE114" s="918"/>
      <c r="CF114" s="912">
        <v>19.5</v>
      </c>
      <c r="CG114" s="913"/>
      <c r="CH114" s="913"/>
      <c r="CI114" s="913"/>
      <c r="CJ114" s="913"/>
      <c r="CK114" s="943"/>
      <c r="CL114" s="944"/>
      <c r="CM114" s="914" t="s">
        <v>418</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x14ac:dyDescent="0.15">
      <c r="A115" s="952"/>
      <c r="B115" s="953"/>
      <c r="C115" s="948" t="s">
        <v>419</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t="s">
        <v>111</v>
      </c>
      <c r="AB115" s="932"/>
      <c r="AC115" s="932"/>
      <c r="AD115" s="932"/>
      <c r="AE115" s="933"/>
      <c r="AF115" s="934" t="s">
        <v>111</v>
      </c>
      <c r="AG115" s="932"/>
      <c r="AH115" s="932"/>
      <c r="AI115" s="932"/>
      <c r="AJ115" s="933"/>
      <c r="AK115" s="934" t="s">
        <v>111</v>
      </c>
      <c r="AL115" s="932"/>
      <c r="AM115" s="932"/>
      <c r="AN115" s="932"/>
      <c r="AO115" s="933"/>
      <c r="AP115" s="935" t="s">
        <v>111</v>
      </c>
      <c r="AQ115" s="936"/>
      <c r="AR115" s="936"/>
      <c r="AS115" s="936"/>
      <c r="AT115" s="937"/>
      <c r="AU115" s="897"/>
      <c r="AV115" s="898"/>
      <c r="AW115" s="898"/>
      <c r="AX115" s="898"/>
      <c r="AY115" s="899"/>
      <c r="AZ115" s="947" t="s">
        <v>420</v>
      </c>
      <c r="BA115" s="948"/>
      <c r="BB115" s="948"/>
      <c r="BC115" s="948"/>
      <c r="BD115" s="948"/>
      <c r="BE115" s="948"/>
      <c r="BF115" s="948"/>
      <c r="BG115" s="948"/>
      <c r="BH115" s="948"/>
      <c r="BI115" s="948"/>
      <c r="BJ115" s="948"/>
      <c r="BK115" s="948"/>
      <c r="BL115" s="948"/>
      <c r="BM115" s="948"/>
      <c r="BN115" s="948"/>
      <c r="BO115" s="948"/>
      <c r="BP115" s="949"/>
      <c r="BQ115" s="917" t="s">
        <v>111</v>
      </c>
      <c r="BR115" s="918"/>
      <c r="BS115" s="918"/>
      <c r="BT115" s="918"/>
      <c r="BU115" s="918"/>
      <c r="BV115" s="918" t="s">
        <v>111</v>
      </c>
      <c r="BW115" s="918"/>
      <c r="BX115" s="918"/>
      <c r="BY115" s="918"/>
      <c r="BZ115" s="918"/>
      <c r="CA115" s="918" t="s">
        <v>111</v>
      </c>
      <c r="CB115" s="918"/>
      <c r="CC115" s="918"/>
      <c r="CD115" s="918"/>
      <c r="CE115" s="918"/>
      <c r="CF115" s="912" t="s">
        <v>111</v>
      </c>
      <c r="CG115" s="913"/>
      <c r="CH115" s="913"/>
      <c r="CI115" s="913"/>
      <c r="CJ115" s="913"/>
      <c r="CK115" s="943"/>
      <c r="CL115" s="944"/>
      <c r="CM115" s="947" t="s">
        <v>421</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111</v>
      </c>
      <c r="DH115" s="957"/>
      <c r="DI115" s="957"/>
      <c r="DJ115" s="957"/>
      <c r="DK115" s="958"/>
      <c r="DL115" s="959" t="s">
        <v>111</v>
      </c>
      <c r="DM115" s="957"/>
      <c r="DN115" s="957"/>
      <c r="DO115" s="957"/>
      <c r="DP115" s="958"/>
      <c r="DQ115" s="959" t="s">
        <v>111</v>
      </c>
      <c r="DR115" s="957"/>
      <c r="DS115" s="957"/>
      <c r="DT115" s="957"/>
      <c r="DU115" s="958"/>
      <c r="DV115" s="960" t="s">
        <v>111</v>
      </c>
      <c r="DW115" s="961"/>
      <c r="DX115" s="961"/>
      <c r="DY115" s="961"/>
      <c r="DZ115" s="962"/>
    </row>
    <row r="116" spans="1:130" s="197" customFormat="1" ht="26.25" customHeight="1" x14ac:dyDescent="0.15">
      <c r="A116" s="954"/>
      <c r="B116" s="955"/>
      <c r="C116" s="969" t="s">
        <v>422</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156</v>
      </c>
      <c r="AB116" s="957"/>
      <c r="AC116" s="957"/>
      <c r="AD116" s="957"/>
      <c r="AE116" s="958"/>
      <c r="AF116" s="959">
        <v>136</v>
      </c>
      <c r="AG116" s="957"/>
      <c r="AH116" s="957"/>
      <c r="AI116" s="957"/>
      <c r="AJ116" s="958"/>
      <c r="AK116" s="959">
        <v>247</v>
      </c>
      <c r="AL116" s="957"/>
      <c r="AM116" s="957"/>
      <c r="AN116" s="957"/>
      <c r="AO116" s="958"/>
      <c r="AP116" s="960">
        <v>0</v>
      </c>
      <c r="AQ116" s="961"/>
      <c r="AR116" s="961"/>
      <c r="AS116" s="961"/>
      <c r="AT116" s="962"/>
      <c r="AU116" s="897"/>
      <c r="AV116" s="898"/>
      <c r="AW116" s="898"/>
      <c r="AX116" s="898"/>
      <c r="AY116" s="899"/>
      <c r="AZ116" s="947" t="s">
        <v>423</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424</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111</v>
      </c>
      <c r="DH116" s="957"/>
      <c r="DI116" s="957"/>
      <c r="DJ116" s="957"/>
      <c r="DK116" s="958"/>
      <c r="DL116" s="959" t="s">
        <v>111</v>
      </c>
      <c r="DM116" s="957"/>
      <c r="DN116" s="957"/>
      <c r="DO116" s="957"/>
      <c r="DP116" s="958"/>
      <c r="DQ116" s="959" t="s">
        <v>111</v>
      </c>
      <c r="DR116" s="957"/>
      <c r="DS116" s="957"/>
      <c r="DT116" s="957"/>
      <c r="DU116" s="958"/>
      <c r="DV116" s="960" t="s">
        <v>111</v>
      </c>
      <c r="DW116" s="961"/>
      <c r="DX116" s="961"/>
      <c r="DY116" s="961"/>
      <c r="DZ116" s="962"/>
    </row>
    <row r="117" spans="1:130" s="197" customFormat="1" ht="26.25" customHeight="1" x14ac:dyDescent="0.15">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425</v>
      </c>
      <c r="Z117" s="882"/>
      <c r="AA117" s="994">
        <v>596402</v>
      </c>
      <c r="AB117" s="964"/>
      <c r="AC117" s="964"/>
      <c r="AD117" s="964"/>
      <c r="AE117" s="965"/>
      <c r="AF117" s="963">
        <v>580438</v>
      </c>
      <c r="AG117" s="964"/>
      <c r="AH117" s="964"/>
      <c r="AI117" s="964"/>
      <c r="AJ117" s="965"/>
      <c r="AK117" s="963">
        <v>584954</v>
      </c>
      <c r="AL117" s="964"/>
      <c r="AM117" s="964"/>
      <c r="AN117" s="964"/>
      <c r="AO117" s="965"/>
      <c r="AP117" s="966"/>
      <c r="AQ117" s="967"/>
      <c r="AR117" s="967"/>
      <c r="AS117" s="967"/>
      <c r="AT117" s="968"/>
      <c r="AU117" s="897"/>
      <c r="AV117" s="898"/>
      <c r="AW117" s="898"/>
      <c r="AX117" s="898"/>
      <c r="AY117" s="899"/>
      <c r="AZ117" s="993" t="s">
        <v>426</v>
      </c>
      <c r="BA117" s="969"/>
      <c r="BB117" s="969"/>
      <c r="BC117" s="969"/>
      <c r="BD117" s="969"/>
      <c r="BE117" s="969"/>
      <c r="BF117" s="969"/>
      <c r="BG117" s="969"/>
      <c r="BH117" s="969"/>
      <c r="BI117" s="969"/>
      <c r="BJ117" s="969"/>
      <c r="BK117" s="969"/>
      <c r="BL117" s="969"/>
      <c r="BM117" s="969"/>
      <c r="BN117" s="969"/>
      <c r="BO117" s="969"/>
      <c r="BP117" s="970"/>
      <c r="BQ117" s="983" t="s">
        <v>111</v>
      </c>
      <c r="BR117" s="984"/>
      <c r="BS117" s="984"/>
      <c r="BT117" s="984"/>
      <c r="BU117" s="984"/>
      <c r="BV117" s="984" t="s">
        <v>111</v>
      </c>
      <c r="BW117" s="984"/>
      <c r="BX117" s="984"/>
      <c r="BY117" s="984"/>
      <c r="BZ117" s="984"/>
      <c r="CA117" s="984" t="s">
        <v>111</v>
      </c>
      <c r="CB117" s="984"/>
      <c r="CC117" s="984"/>
      <c r="CD117" s="984"/>
      <c r="CE117" s="984"/>
      <c r="CF117" s="912" t="s">
        <v>111</v>
      </c>
      <c r="CG117" s="913"/>
      <c r="CH117" s="913"/>
      <c r="CI117" s="913"/>
      <c r="CJ117" s="913"/>
      <c r="CK117" s="943"/>
      <c r="CL117" s="944"/>
      <c r="CM117" s="914" t="s">
        <v>427</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111</v>
      </c>
      <c r="DH117" s="957"/>
      <c r="DI117" s="957"/>
      <c r="DJ117" s="957"/>
      <c r="DK117" s="958"/>
      <c r="DL117" s="959" t="s">
        <v>111</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x14ac:dyDescent="0.15">
      <c r="A118" s="902" t="s">
        <v>401</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399</v>
      </c>
      <c r="AB118" s="881"/>
      <c r="AC118" s="881"/>
      <c r="AD118" s="881"/>
      <c r="AE118" s="882"/>
      <c r="AF118" s="880" t="s">
        <v>286</v>
      </c>
      <c r="AG118" s="881"/>
      <c r="AH118" s="881"/>
      <c r="AI118" s="881"/>
      <c r="AJ118" s="882"/>
      <c r="AK118" s="880" t="s">
        <v>285</v>
      </c>
      <c r="AL118" s="881"/>
      <c r="AM118" s="881"/>
      <c r="AN118" s="881"/>
      <c r="AO118" s="882"/>
      <c r="AP118" s="988" t="s">
        <v>400</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428</v>
      </c>
      <c r="BP118" s="992"/>
      <c r="BQ118" s="983">
        <v>5484645</v>
      </c>
      <c r="BR118" s="984"/>
      <c r="BS118" s="984"/>
      <c r="BT118" s="984"/>
      <c r="BU118" s="984"/>
      <c r="BV118" s="984">
        <v>5344599</v>
      </c>
      <c r="BW118" s="984"/>
      <c r="BX118" s="984"/>
      <c r="BY118" s="984"/>
      <c r="BZ118" s="984"/>
      <c r="CA118" s="984">
        <v>5269998</v>
      </c>
      <c r="CB118" s="984"/>
      <c r="CC118" s="984"/>
      <c r="CD118" s="984"/>
      <c r="CE118" s="984"/>
      <c r="CF118" s="985"/>
      <c r="CG118" s="986"/>
      <c r="CH118" s="986"/>
      <c r="CI118" s="986"/>
      <c r="CJ118" s="987"/>
      <c r="CK118" s="943"/>
      <c r="CL118" s="944"/>
      <c r="CM118" s="914" t="s">
        <v>429</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x14ac:dyDescent="0.15">
      <c r="A119" s="972" t="s">
        <v>404</v>
      </c>
      <c r="B119" s="942"/>
      <c r="C119" s="921" t="s">
        <v>405</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111</v>
      </c>
      <c r="AB119" s="888"/>
      <c r="AC119" s="888"/>
      <c r="AD119" s="888"/>
      <c r="AE119" s="889"/>
      <c r="AF119" s="890" t="s">
        <v>111</v>
      </c>
      <c r="AG119" s="888"/>
      <c r="AH119" s="888"/>
      <c r="AI119" s="888"/>
      <c r="AJ119" s="889"/>
      <c r="AK119" s="890" t="s">
        <v>111</v>
      </c>
      <c r="AL119" s="888"/>
      <c r="AM119" s="888"/>
      <c r="AN119" s="888"/>
      <c r="AO119" s="889"/>
      <c r="AP119" s="891" t="s">
        <v>111</v>
      </c>
      <c r="AQ119" s="892"/>
      <c r="AR119" s="892"/>
      <c r="AS119" s="892"/>
      <c r="AT119" s="893"/>
      <c r="AU119" s="975" t="s">
        <v>430</v>
      </c>
      <c r="AV119" s="976"/>
      <c r="AW119" s="976"/>
      <c r="AX119" s="976"/>
      <c r="AY119" s="977"/>
      <c r="AZ119" s="938" t="s">
        <v>431</v>
      </c>
      <c r="BA119" s="885"/>
      <c r="BB119" s="885"/>
      <c r="BC119" s="885"/>
      <c r="BD119" s="885"/>
      <c r="BE119" s="885"/>
      <c r="BF119" s="885"/>
      <c r="BG119" s="885"/>
      <c r="BH119" s="885"/>
      <c r="BI119" s="885"/>
      <c r="BJ119" s="885"/>
      <c r="BK119" s="885"/>
      <c r="BL119" s="885"/>
      <c r="BM119" s="885"/>
      <c r="BN119" s="885"/>
      <c r="BO119" s="885"/>
      <c r="BP119" s="886"/>
      <c r="BQ119" s="924">
        <v>2571098</v>
      </c>
      <c r="BR119" s="925"/>
      <c r="BS119" s="925"/>
      <c r="BT119" s="925"/>
      <c r="BU119" s="925"/>
      <c r="BV119" s="925">
        <v>2633397</v>
      </c>
      <c r="BW119" s="925"/>
      <c r="BX119" s="925"/>
      <c r="BY119" s="925"/>
      <c r="BZ119" s="925"/>
      <c r="CA119" s="925">
        <v>2700654</v>
      </c>
      <c r="CB119" s="925"/>
      <c r="CC119" s="925"/>
      <c r="CD119" s="925"/>
      <c r="CE119" s="925"/>
      <c r="CF119" s="939">
        <v>113.1</v>
      </c>
      <c r="CG119" s="940"/>
      <c r="CH119" s="940"/>
      <c r="CI119" s="940"/>
      <c r="CJ119" s="940"/>
      <c r="CK119" s="945"/>
      <c r="CL119" s="946"/>
      <c r="CM119" s="1002" t="s">
        <v>432</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111</v>
      </c>
      <c r="DH119" s="996"/>
      <c r="DI119" s="996"/>
      <c r="DJ119" s="996"/>
      <c r="DK119" s="997"/>
      <c r="DL119" s="998" t="s">
        <v>111</v>
      </c>
      <c r="DM119" s="996"/>
      <c r="DN119" s="996"/>
      <c r="DO119" s="996"/>
      <c r="DP119" s="997"/>
      <c r="DQ119" s="998" t="s">
        <v>111</v>
      </c>
      <c r="DR119" s="996"/>
      <c r="DS119" s="996"/>
      <c r="DT119" s="996"/>
      <c r="DU119" s="997"/>
      <c r="DV119" s="999" t="s">
        <v>111</v>
      </c>
      <c r="DW119" s="1000"/>
      <c r="DX119" s="1000"/>
      <c r="DY119" s="1000"/>
      <c r="DZ119" s="1001"/>
    </row>
    <row r="120" spans="1:130" s="197" customFormat="1" ht="26.25" customHeight="1" x14ac:dyDescent="0.15">
      <c r="A120" s="973"/>
      <c r="B120" s="944"/>
      <c r="C120" s="914" t="s">
        <v>408</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111</v>
      </c>
      <c r="AB120" s="957"/>
      <c r="AC120" s="957"/>
      <c r="AD120" s="957"/>
      <c r="AE120" s="958"/>
      <c r="AF120" s="959" t="s">
        <v>111</v>
      </c>
      <c r="AG120" s="957"/>
      <c r="AH120" s="957"/>
      <c r="AI120" s="957"/>
      <c r="AJ120" s="958"/>
      <c r="AK120" s="959" t="s">
        <v>111</v>
      </c>
      <c r="AL120" s="957"/>
      <c r="AM120" s="957"/>
      <c r="AN120" s="957"/>
      <c r="AO120" s="958"/>
      <c r="AP120" s="960" t="s">
        <v>111</v>
      </c>
      <c r="AQ120" s="961"/>
      <c r="AR120" s="961"/>
      <c r="AS120" s="961"/>
      <c r="AT120" s="962"/>
      <c r="AU120" s="978"/>
      <c r="AV120" s="979"/>
      <c r="AW120" s="979"/>
      <c r="AX120" s="979"/>
      <c r="AY120" s="980"/>
      <c r="AZ120" s="947" t="s">
        <v>433</v>
      </c>
      <c r="BA120" s="948"/>
      <c r="BB120" s="948"/>
      <c r="BC120" s="948"/>
      <c r="BD120" s="948"/>
      <c r="BE120" s="948"/>
      <c r="BF120" s="948"/>
      <c r="BG120" s="948"/>
      <c r="BH120" s="948"/>
      <c r="BI120" s="948"/>
      <c r="BJ120" s="948"/>
      <c r="BK120" s="948"/>
      <c r="BL120" s="948"/>
      <c r="BM120" s="948"/>
      <c r="BN120" s="948"/>
      <c r="BO120" s="948"/>
      <c r="BP120" s="949"/>
      <c r="BQ120" s="917">
        <v>4292</v>
      </c>
      <c r="BR120" s="918"/>
      <c r="BS120" s="918"/>
      <c r="BT120" s="918"/>
      <c r="BU120" s="918"/>
      <c r="BV120" s="918">
        <v>2864</v>
      </c>
      <c r="BW120" s="918"/>
      <c r="BX120" s="918"/>
      <c r="BY120" s="918"/>
      <c r="BZ120" s="918"/>
      <c r="CA120" s="918">
        <v>1436</v>
      </c>
      <c r="CB120" s="918"/>
      <c r="CC120" s="918"/>
      <c r="CD120" s="918"/>
      <c r="CE120" s="918"/>
      <c r="CF120" s="912">
        <v>0.1</v>
      </c>
      <c r="CG120" s="913"/>
      <c r="CH120" s="913"/>
      <c r="CI120" s="913"/>
      <c r="CJ120" s="913"/>
      <c r="CK120" s="1011" t="s">
        <v>434</v>
      </c>
      <c r="CL120" s="1012"/>
      <c r="CM120" s="1012"/>
      <c r="CN120" s="1012"/>
      <c r="CO120" s="1013"/>
      <c r="CP120" s="1019" t="s">
        <v>384</v>
      </c>
      <c r="CQ120" s="1020"/>
      <c r="CR120" s="1020"/>
      <c r="CS120" s="1020"/>
      <c r="CT120" s="1020"/>
      <c r="CU120" s="1020"/>
      <c r="CV120" s="1020"/>
      <c r="CW120" s="1020"/>
      <c r="CX120" s="1020"/>
      <c r="CY120" s="1020"/>
      <c r="CZ120" s="1020"/>
      <c r="DA120" s="1020"/>
      <c r="DB120" s="1020"/>
      <c r="DC120" s="1020"/>
      <c r="DD120" s="1020"/>
      <c r="DE120" s="1020"/>
      <c r="DF120" s="1021"/>
      <c r="DG120" s="924">
        <v>314118</v>
      </c>
      <c r="DH120" s="925"/>
      <c r="DI120" s="925"/>
      <c r="DJ120" s="925"/>
      <c r="DK120" s="925"/>
      <c r="DL120" s="925">
        <v>279723</v>
      </c>
      <c r="DM120" s="925"/>
      <c r="DN120" s="925"/>
      <c r="DO120" s="925"/>
      <c r="DP120" s="925"/>
      <c r="DQ120" s="925">
        <v>237757</v>
      </c>
      <c r="DR120" s="925"/>
      <c r="DS120" s="925"/>
      <c r="DT120" s="925"/>
      <c r="DU120" s="925"/>
      <c r="DV120" s="926">
        <v>10</v>
      </c>
      <c r="DW120" s="926"/>
      <c r="DX120" s="926"/>
      <c r="DY120" s="926"/>
      <c r="DZ120" s="927"/>
    </row>
    <row r="121" spans="1:130" s="197" customFormat="1" ht="26.25" customHeight="1" x14ac:dyDescent="0.15">
      <c r="A121" s="973"/>
      <c r="B121" s="944"/>
      <c r="C121" s="1008" t="s">
        <v>435</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111</v>
      </c>
      <c r="AB121" s="957"/>
      <c r="AC121" s="957"/>
      <c r="AD121" s="957"/>
      <c r="AE121" s="958"/>
      <c r="AF121" s="959" t="s">
        <v>111</v>
      </c>
      <c r="AG121" s="957"/>
      <c r="AH121" s="957"/>
      <c r="AI121" s="957"/>
      <c r="AJ121" s="958"/>
      <c r="AK121" s="959" t="s">
        <v>111</v>
      </c>
      <c r="AL121" s="957"/>
      <c r="AM121" s="957"/>
      <c r="AN121" s="957"/>
      <c r="AO121" s="958"/>
      <c r="AP121" s="960" t="s">
        <v>111</v>
      </c>
      <c r="AQ121" s="961"/>
      <c r="AR121" s="961"/>
      <c r="AS121" s="961"/>
      <c r="AT121" s="962"/>
      <c r="AU121" s="978"/>
      <c r="AV121" s="979"/>
      <c r="AW121" s="979"/>
      <c r="AX121" s="979"/>
      <c r="AY121" s="980"/>
      <c r="AZ121" s="993" t="s">
        <v>436</v>
      </c>
      <c r="BA121" s="969"/>
      <c r="BB121" s="969"/>
      <c r="BC121" s="969"/>
      <c r="BD121" s="969"/>
      <c r="BE121" s="969"/>
      <c r="BF121" s="969"/>
      <c r="BG121" s="969"/>
      <c r="BH121" s="969"/>
      <c r="BI121" s="969"/>
      <c r="BJ121" s="969"/>
      <c r="BK121" s="969"/>
      <c r="BL121" s="969"/>
      <c r="BM121" s="969"/>
      <c r="BN121" s="969"/>
      <c r="BO121" s="969"/>
      <c r="BP121" s="970"/>
      <c r="BQ121" s="983">
        <v>3920339</v>
      </c>
      <c r="BR121" s="984"/>
      <c r="BS121" s="984"/>
      <c r="BT121" s="984"/>
      <c r="BU121" s="984"/>
      <c r="BV121" s="984">
        <v>4061069</v>
      </c>
      <c r="BW121" s="984"/>
      <c r="BX121" s="984"/>
      <c r="BY121" s="984"/>
      <c r="BZ121" s="984"/>
      <c r="CA121" s="984">
        <v>3965908</v>
      </c>
      <c r="CB121" s="984"/>
      <c r="CC121" s="984"/>
      <c r="CD121" s="984"/>
      <c r="CE121" s="984"/>
      <c r="CF121" s="1022">
        <v>166.1</v>
      </c>
      <c r="CG121" s="1023"/>
      <c r="CH121" s="1023"/>
      <c r="CI121" s="1023"/>
      <c r="CJ121" s="1023"/>
      <c r="CK121" s="1014"/>
      <c r="CL121" s="1015"/>
      <c r="CM121" s="1015"/>
      <c r="CN121" s="1015"/>
      <c r="CO121" s="1016"/>
      <c r="CP121" s="1005" t="s">
        <v>382</v>
      </c>
      <c r="CQ121" s="1006"/>
      <c r="CR121" s="1006"/>
      <c r="CS121" s="1006"/>
      <c r="CT121" s="1006"/>
      <c r="CU121" s="1006"/>
      <c r="CV121" s="1006"/>
      <c r="CW121" s="1006"/>
      <c r="CX121" s="1006"/>
      <c r="CY121" s="1006"/>
      <c r="CZ121" s="1006"/>
      <c r="DA121" s="1006"/>
      <c r="DB121" s="1006"/>
      <c r="DC121" s="1006"/>
      <c r="DD121" s="1006"/>
      <c r="DE121" s="1006"/>
      <c r="DF121" s="1007"/>
      <c r="DG121" s="917" t="s">
        <v>111</v>
      </c>
      <c r="DH121" s="918"/>
      <c r="DI121" s="918"/>
      <c r="DJ121" s="918"/>
      <c r="DK121" s="918"/>
      <c r="DL121" s="918" t="s">
        <v>111</v>
      </c>
      <c r="DM121" s="918"/>
      <c r="DN121" s="918"/>
      <c r="DO121" s="918"/>
      <c r="DP121" s="918"/>
      <c r="DQ121" s="918" t="s">
        <v>111</v>
      </c>
      <c r="DR121" s="918"/>
      <c r="DS121" s="918"/>
      <c r="DT121" s="918"/>
      <c r="DU121" s="918"/>
      <c r="DV121" s="919" t="s">
        <v>111</v>
      </c>
      <c r="DW121" s="919"/>
      <c r="DX121" s="919"/>
      <c r="DY121" s="919"/>
      <c r="DZ121" s="920"/>
    </row>
    <row r="122" spans="1:130" s="197" customFormat="1" ht="26.25" customHeight="1" x14ac:dyDescent="0.15">
      <c r="A122" s="973"/>
      <c r="B122" s="944"/>
      <c r="C122" s="914" t="s">
        <v>418</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437</v>
      </c>
      <c r="BP122" s="992"/>
      <c r="BQ122" s="1032">
        <v>6495729</v>
      </c>
      <c r="BR122" s="1033"/>
      <c r="BS122" s="1033"/>
      <c r="BT122" s="1033"/>
      <c r="BU122" s="1033"/>
      <c r="BV122" s="1033">
        <v>6697330</v>
      </c>
      <c r="BW122" s="1033"/>
      <c r="BX122" s="1033"/>
      <c r="BY122" s="1033"/>
      <c r="BZ122" s="1033"/>
      <c r="CA122" s="1033">
        <v>6667998</v>
      </c>
      <c r="CB122" s="1033"/>
      <c r="CC122" s="1033"/>
      <c r="CD122" s="1033"/>
      <c r="CE122" s="1033"/>
      <c r="CF122" s="985"/>
      <c r="CG122" s="986"/>
      <c r="CH122" s="986"/>
      <c r="CI122" s="986"/>
      <c r="CJ122" s="987"/>
      <c r="CK122" s="1014"/>
      <c r="CL122" s="1015"/>
      <c r="CM122" s="1015"/>
      <c r="CN122" s="1015"/>
      <c r="CO122" s="1016"/>
      <c r="CP122" s="1005"/>
      <c r="CQ122" s="1006"/>
      <c r="CR122" s="1006"/>
      <c r="CS122" s="1006"/>
      <c r="CT122" s="1006"/>
      <c r="CU122" s="1006"/>
      <c r="CV122" s="1006"/>
      <c r="CW122" s="1006"/>
      <c r="CX122" s="1006"/>
      <c r="CY122" s="1006"/>
      <c r="CZ122" s="1006"/>
      <c r="DA122" s="1006"/>
      <c r="DB122" s="1006"/>
      <c r="DC122" s="1006"/>
      <c r="DD122" s="1006"/>
      <c r="DE122" s="1006"/>
      <c r="DF122" s="1007"/>
      <c r="DG122" s="917"/>
      <c r="DH122" s="918"/>
      <c r="DI122" s="918"/>
      <c r="DJ122" s="918"/>
      <c r="DK122" s="918"/>
      <c r="DL122" s="918"/>
      <c r="DM122" s="918"/>
      <c r="DN122" s="918"/>
      <c r="DO122" s="918"/>
      <c r="DP122" s="918"/>
      <c r="DQ122" s="918"/>
      <c r="DR122" s="918"/>
      <c r="DS122" s="918"/>
      <c r="DT122" s="918"/>
      <c r="DU122" s="918"/>
      <c r="DV122" s="919"/>
      <c r="DW122" s="919"/>
      <c r="DX122" s="919"/>
      <c r="DY122" s="919"/>
      <c r="DZ122" s="920"/>
    </row>
    <row r="123" spans="1:130" s="197" customFormat="1" ht="26.25" customHeight="1" thickBot="1" x14ac:dyDescent="0.2">
      <c r="A123" s="973"/>
      <c r="B123" s="944"/>
      <c r="C123" s="914" t="s">
        <v>424</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111</v>
      </c>
      <c r="AB123" s="957"/>
      <c r="AC123" s="957"/>
      <c r="AD123" s="957"/>
      <c r="AE123" s="958"/>
      <c r="AF123" s="959" t="s">
        <v>111</v>
      </c>
      <c r="AG123" s="957"/>
      <c r="AH123" s="957"/>
      <c r="AI123" s="957"/>
      <c r="AJ123" s="958"/>
      <c r="AK123" s="959" t="s">
        <v>111</v>
      </c>
      <c r="AL123" s="957"/>
      <c r="AM123" s="957"/>
      <c r="AN123" s="957"/>
      <c r="AO123" s="958"/>
      <c r="AP123" s="960" t="s">
        <v>111</v>
      </c>
      <c r="AQ123" s="961"/>
      <c r="AR123" s="961"/>
      <c r="AS123" s="961"/>
      <c r="AT123" s="962"/>
      <c r="AU123" s="1029" t="s">
        <v>438</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t="s">
        <v>111</v>
      </c>
      <c r="BR123" s="1025"/>
      <c r="BS123" s="1025"/>
      <c r="BT123" s="1025"/>
      <c r="BU123" s="1025"/>
      <c r="BV123" s="1025" t="s">
        <v>111</v>
      </c>
      <c r="BW123" s="1025"/>
      <c r="BX123" s="1025"/>
      <c r="BY123" s="1025"/>
      <c r="BZ123" s="1025"/>
      <c r="CA123" s="1025" t="s">
        <v>111</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x14ac:dyDescent="0.15">
      <c r="A124" s="973"/>
      <c r="B124" s="944"/>
      <c r="C124" s="914" t="s">
        <v>427</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439</v>
      </c>
      <c r="CQ124" s="1006"/>
      <c r="CR124" s="1006"/>
      <c r="CS124" s="1006"/>
      <c r="CT124" s="1006"/>
      <c r="CU124" s="1006"/>
      <c r="CV124" s="1006"/>
      <c r="CW124" s="1006"/>
      <c r="CX124" s="1006"/>
      <c r="CY124" s="1006"/>
      <c r="CZ124" s="1006"/>
      <c r="DA124" s="1006"/>
      <c r="DB124" s="1006"/>
      <c r="DC124" s="1006"/>
      <c r="DD124" s="1006"/>
      <c r="DE124" s="1006"/>
      <c r="DF124" s="1007"/>
      <c r="DG124" s="995" t="s">
        <v>111</v>
      </c>
      <c r="DH124" s="996"/>
      <c r="DI124" s="996"/>
      <c r="DJ124" s="996"/>
      <c r="DK124" s="997"/>
      <c r="DL124" s="998" t="s">
        <v>111</v>
      </c>
      <c r="DM124" s="996"/>
      <c r="DN124" s="996"/>
      <c r="DO124" s="996"/>
      <c r="DP124" s="997"/>
      <c r="DQ124" s="998" t="s">
        <v>111</v>
      </c>
      <c r="DR124" s="996"/>
      <c r="DS124" s="996"/>
      <c r="DT124" s="996"/>
      <c r="DU124" s="997"/>
      <c r="DV124" s="999" t="s">
        <v>111</v>
      </c>
      <c r="DW124" s="1000"/>
      <c r="DX124" s="1000"/>
      <c r="DY124" s="1000"/>
      <c r="DZ124" s="1001"/>
    </row>
    <row r="125" spans="1:130" s="197" customFormat="1" ht="26.25" customHeight="1" thickBot="1" x14ac:dyDescent="0.2">
      <c r="A125" s="973"/>
      <c r="B125" s="944"/>
      <c r="C125" s="914" t="s">
        <v>429</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440</v>
      </c>
      <c r="CL125" s="1012"/>
      <c r="CM125" s="1012"/>
      <c r="CN125" s="1012"/>
      <c r="CO125" s="1013"/>
      <c r="CP125" s="938" t="s">
        <v>441</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x14ac:dyDescent="0.15">
      <c r="A126" s="973"/>
      <c r="B126" s="944"/>
      <c r="C126" s="914" t="s">
        <v>432</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111</v>
      </c>
      <c r="AB126" s="957"/>
      <c r="AC126" s="957"/>
      <c r="AD126" s="957"/>
      <c r="AE126" s="958"/>
      <c r="AF126" s="959" t="s">
        <v>111</v>
      </c>
      <c r="AG126" s="957"/>
      <c r="AH126" s="957"/>
      <c r="AI126" s="957"/>
      <c r="AJ126" s="958"/>
      <c r="AK126" s="959" t="s">
        <v>111</v>
      </c>
      <c r="AL126" s="957"/>
      <c r="AM126" s="957"/>
      <c r="AN126" s="957"/>
      <c r="AO126" s="958"/>
      <c r="AP126" s="960" t="s">
        <v>111</v>
      </c>
      <c r="AQ126" s="961"/>
      <c r="AR126" s="961"/>
      <c r="AS126" s="961"/>
      <c r="AT126" s="962"/>
      <c r="AU126" s="233"/>
      <c r="AV126" s="233"/>
      <c r="AW126" s="233"/>
      <c r="AX126" s="1034" t="s">
        <v>442</v>
      </c>
      <c r="AY126" s="1035"/>
      <c r="AZ126" s="1035"/>
      <c r="BA126" s="1035"/>
      <c r="BB126" s="1035"/>
      <c r="BC126" s="1035"/>
      <c r="BD126" s="1035"/>
      <c r="BE126" s="1036"/>
      <c r="BF126" s="1050" t="s">
        <v>443</v>
      </c>
      <c r="BG126" s="1035"/>
      <c r="BH126" s="1035"/>
      <c r="BI126" s="1035"/>
      <c r="BJ126" s="1035"/>
      <c r="BK126" s="1035"/>
      <c r="BL126" s="1036"/>
      <c r="BM126" s="1050" t="s">
        <v>444</v>
      </c>
      <c r="BN126" s="1035"/>
      <c r="BO126" s="1035"/>
      <c r="BP126" s="1035"/>
      <c r="BQ126" s="1035"/>
      <c r="BR126" s="1035"/>
      <c r="BS126" s="1036"/>
      <c r="BT126" s="1050" t="s">
        <v>445</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446</v>
      </c>
      <c r="CQ126" s="948"/>
      <c r="CR126" s="948"/>
      <c r="CS126" s="948"/>
      <c r="CT126" s="948"/>
      <c r="CU126" s="948"/>
      <c r="CV126" s="948"/>
      <c r="CW126" s="948"/>
      <c r="CX126" s="948"/>
      <c r="CY126" s="948"/>
      <c r="CZ126" s="948"/>
      <c r="DA126" s="948"/>
      <c r="DB126" s="948"/>
      <c r="DC126" s="948"/>
      <c r="DD126" s="948"/>
      <c r="DE126" s="948"/>
      <c r="DF126" s="949"/>
      <c r="DG126" s="917" t="s">
        <v>111</v>
      </c>
      <c r="DH126" s="918"/>
      <c r="DI126" s="918"/>
      <c r="DJ126" s="918"/>
      <c r="DK126" s="918"/>
      <c r="DL126" s="918" t="s">
        <v>111</v>
      </c>
      <c r="DM126" s="918"/>
      <c r="DN126" s="918"/>
      <c r="DO126" s="918"/>
      <c r="DP126" s="918"/>
      <c r="DQ126" s="918" t="s">
        <v>111</v>
      </c>
      <c r="DR126" s="918"/>
      <c r="DS126" s="918"/>
      <c r="DT126" s="918"/>
      <c r="DU126" s="918"/>
      <c r="DV126" s="919" t="s">
        <v>111</v>
      </c>
      <c r="DW126" s="919"/>
      <c r="DX126" s="919"/>
      <c r="DY126" s="919"/>
      <c r="DZ126" s="920"/>
    </row>
    <row r="127" spans="1:130" s="197" customFormat="1" ht="26.25" customHeight="1" thickBot="1" x14ac:dyDescent="0.2">
      <c r="A127" s="974"/>
      <c r="B127" s="946"/>
      <c r="C127" s="1002" t="s">
        <v>447</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111</v>
      </c>
      <c r="AB127" s="957"/>
      <c r="AC127" s="957"/>
      <c r="AD127" s="957"/>
      <c r="AE127" s="958"/>
      <c r="AF127" s="959" t="s">
        <v>111</v>
      </c>
      <c r="AG127" s="957"/>
      <c r="AH127" s="957"/>
      <c r="AI127" s="957"/>
      <c r="AJ127" s="958"/>
      <c r="AK127" s="959" t="s">
        <v>111</v>
      </c>
      <c r="AL127" s="957"/>
      <c r="AM127" s="957"/>
      <c r="AN127" s="957"/>
      <c r="AO127" s="958"/>
      <c r="AP127" s="960" t="s">
        <v>111</v>
      </c>
      <c r="AQ127" s="961"/>
      <c r="AR127" s="961"/>
      <c r="AS127" s="961"/>
      <c r="AT127" s="962"/>
      <c r="AU127" s="233"/>
      <c r="AV127" s="233"/>
      <c r="AW127" s="233"/>
      <c r="AX127" s="884" t="s">
        <v>448</v>
      </c>
      <c r="AY127" s="885"/>
      <c r="AZ127" s="885"/>
      <c r="BA127" s="885"/>
      <c r="BB127" s="885"/>
      <c r="BC127" s="885"/>
      <c r="BD127" s="885"/>
      <c r="BE127" s="886"/>
      <c r="BF127" s="1039" t="s">
        <v>111</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449</v>
      </c>
      <c r="CQ127" s="1043"/>
      <c r="CR127" s="1043"/>
      <c r="CS127" s="1043"/>
      <c r="CT127" s="1043"/>
      <c r="CU127" s="1043"/>
      <c r="CV127" s="1043"/>
      <c r="CW127" s="1043"/>
      <c r="CX127" s="1043"/>
      <c r="CY127" s="1043"/>
      <c r="CZ127" s="1043"/>
      <c r="DA127" s="1043"/>
      <c r="DB127" s="1043"/>
      <c r="DC127" s="1043"/>
      <c r="DD127" s="1043"/>
      <c r="DE127" s="1043"/>
      <c r="DF127" s="1044"/>
      <c r="DG127" s="1045" t="s">
        <v>111</v>
      </c>
      <c r="DH127" s="1046"/>
      <c r="DI127" s="1046"/>
      <c r="DJ127" s="1046"/>
      <c r="DK127" s="1046"/>
      <c r="DL127" s="1046" t="s">
        <v>111</v>
      </c>
      <c r="DM127" s="1046"/>
      <c r="DN127" s="1046"/>
      <c r="DO127" s="1046"/>
      <c r="DP127" s="1046"/>
      <c r="DQ127" s="1046" t="s">
        <v>111</v>
      </c>
      <c r="DR127" s="1046"/>
      <c r="DS127" s="1046"/>
      <c r="DT127" s="1046"/>
      <c r="DU127" s="1046"/>
      <c r="DV127" s="1047" t="s">
        <v>111</v>
      </c>
      <c r="DW127" s="1047"/>
      <c r="DX127" s="1047"/>
      <c r="DY127" s="1047"/>
      <c r="DZ127" s="1048"/>
    </row>
    <row r="128" spans="1:130" s="197" customFormat="1" ht="26.25" customHeight="1" x14ac:dyDescent="0.15">
      <c r="A128" s="1069" t="s">
        <v>450</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451</v>
      </c>
      <c r="X128" s="1071"/>
      <c r="Y128" s="1071"/>
      <c r="Z128" s="1072"/>
      <c r="AA128" s="1073">
        <v>6655</v>
      </c>
      <c r="AB128" s="1074"/>
      <c r="AC128" s="1074"/>
      <c r="AD128" s="1074"/>
      <c r="AE128" s="1075"/>
      <c r="AF128" s="1076">
        <v>1448</v>
      </c>
      <c r="AG128" s="1074"/>
      <c r="AH128" s="1074"/>
      <c r="AI128" s="1074"/>
      <c r="AJ128" s="1075"/>
      <c r="AK128" s="1076">
        <v>1441</v>
      </c>
      <c r="AL128" s="1074"/>
      <c r="AM128" s="1074"/>
      <c r="AN128" s="1074"/>
      <c r="AO128" s="1075"/>
      <c r="AP128" s="1077"/>
      <c r="AQ128" s="1078"/>
      <c r="AR128" s="1078"/>
      <c r="AS128" s="1078"/>
      <c r="AT128" s="1079"/>
      <c r="AU128" s="235"/>
      <c r="AV128" s="235"/>
      <c r="AW128" s="235"/>
      <c r="AX128" s="1052" t="s">
        <v>452</v>
      </c>
      <c r="AY128" s="948"/>
      <c r="AZ128" s="948"/>
      <c r="BA128" s="948"/>
      <c r="BB128" s="948"/>
      <c r="BC128" s="948"/>
      <c r="BD128" s="948"/>
      <c r="BE128" s="949"/>
      <c r="BF128" s="1064" t="s">
        <v>111</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28" t="s">
        <v>90</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453</v>
      </c>
      <c r="X129" s="1059"/>
      <c r="Y129" s="1059"/>
      <c r="Z129" s="1060"/>
      <c r="AA129" s="956">
        <v>2562957</v>
      </c>
      <c r="AB129" s="957"/>
      <c r="AC129" s="957"/>
      <c r="AD129" s="957"/>
      <c r="AE129" s="958"/>
      <c r="AF129" s="959">
        <v>2852286</v>
      </c>
      <c r="AG129" s="957"/>
      <c r="AH129" s="957"/>
      <c r="AI129" s="957"/>
      <c r="AJ129" s="958"/>
      <c r="AK129" s="959">
        <v>2792507</v>
      </c>
      <c r="AL129" s="957"/>
      <c r="AM129" s="957"/>
      <c r="AN129" s="957"/>
      <c r="AO129" s="958"/>
      <c r="AP129" s="1061"/>
      <c r="AQ129" s="1062"/>
      <c r="AR129" s="1062"/>
      <c r="AS129" s="1062"/>
      <c r="AT129" s="1063"/>
      <c r="AU129" s="235"/>
      <c r="AV129" s="235"/>
      <c r="AW129" s="235"/>
      <c r="AX129" s="1052" t="s">
        <v>454</v>
      </c>
      <c r="AY129" s="948"/>
      <c r="AZ129" s="948"/>
      <c r="BA129" s="948"/>
      <c r="BB129" s="948"/>
      <c r="BC129" s="948"/>
      <c r="BD129" s="948"/>
      <c r="BE129" s="949"/>
      <c r="BF129" s="1053">
        <v>7.4</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28" t="s">
        <v>455</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456</v>
      </c>
      <c r="X130" s="1059"/>
      <c r="Y130" s="1059"/>
      <c r="Z130" s="1060"/>
      <c r="AA130" s="956">
        <v>417281</v>
      </c>
      <c r="AB130" s="957"/>
      <c r="AC130" s="957"/>
      <c r="AD130" s="957"/>
      <c r="AE130" s="958"/>
      <c r="AF130" s="959">
        <v>409561</v>
      </c>
      <c r="AG130" s="957"/>
      <c r="AH130" s="957"/>
      <c r="AI130" s="957"/>
      <c r="AJ130" s="958"/>
      <c r="AK130" s="959">
        <v>404521</v>
      </c>
      <c r="AL130" s="957"/>
      <c r="AM130" s="957"/>
      <c r="AN130" s="957"/>
      <c r="AO130" s="958"/>
      <c r="AP130" s="1061"/>
      <c r="AQ130" s="1062"/>
      <c r="AR130" s="1062"/>
      <c r="AS130" s="1062"/>
      <c r="AT130" s="1063"/>
      <c r="AU130" s="235"/>
      <c r="AV130" s="235"/>
      <c r="AW130" s="235"/>
      <c r="AX130" s="1097" t="s">
        <v>457</v>
      </c>
      <c r="AY130" s="1043"/>
      <c r="AZ130" s="1043"/>
      <c r="BA130" s="1043"/>
      <c r="BB130" s="1043"/>
      <c r="BC130" s="1043"/>
      <c r="BD130" s="1043"/>
      <c r="BE130" s="1044"/>
      <c r="BF130" s="1098" t="s">
        <v>111</v>
      </c>
      <c r="BG130" s="1099"/>
      <c r="BH130" s="1099"/>
      <c r="BI130" s="1099"/>
      <c r="BJ130" s="1099"/>
      <c r="BK130" s="1099"/>
      <c r="BL130" s="1100"/>
      <c r="BM130" s="1098">
        <v>350</v>
      </c>
      <c r="BN130" s="1099"/>
      <c r="BO130" s="1099"/>
      <c r="BP130" s="1099"/>
      <c r="BQ130" s="1099"/>
      <c r="BR130" s="1099"/>
      <c r="BS130" s="1100"/>
      <c r="BT130" s="1101"/>
      <c r="BU130" s="1102"/>
      <c r="BV130" s="1102"/>
      <c r="BW130" s="1102"/>
      <c r="BX130" s="1102"/>
      <c r="BY130" s="1102"/>
      <c r="BZ130" s="1103"/>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04"/>
      <c r="B131" s="1105"/>
      <c r="C131" s="1105"/>
      <c r="D131" s="1105"/>
      <c r="E131" s="1105"/>
      <c r="F131" s="1105"/>
      <c r="G131" s="1105"/>
      <c r="H131" s="1105"/>
      <c r="I131" s="1105"/>
      <c r="J131" s="1105"/>
      <c r="K131" s="1105"/>
      <c r="L131" s="1105"/>
      <c r="M131" s="1105"/>
      <c r="N131" s="1105"/>
      <c r="O131" s="1105"/>
      <c r="P131" s="1105"/>
      <c r="Q131" s="1105"/>
      <c r="R131" s="1105"/>
      <c r="S131" s="1105"/>
      <c r="T131" s="1105"/>
      <c r="U131" s="1105"/>
      <c r="V131" s="1105"/>
      <c r="W131" s="1106" t="s">
        <v>458</v>
      </c>
      <c r="X131" s="1107"/>
      <c r="Y131" s="1107"/>
      <c r="Z131" s="1108"/>
      <c r="AA131" s="995">
        <v>2145676</v>
      </c>
      <c r="AB131" s="996"/>
      <c r="AC131" s="996"/>
      <c r="AD131" s="996"/>
      <c r="AE131" s="997"/>
      <c r="AF131" s="998">
        <v>2442725</v>
      </c>
      <c r="AG131" s="996"/>
      <c r="AH131" s="996"/>
      <c r="AI131" s="996"/>
      <c r="AJ131" s="997"/>
      <c r="AK131" s="998">
        <v>2387986</v>
      </c>
      <c r="AL131" s="996"/>
      <c r="AM131" s="996"/>
      <c r="AN131" s="996"/>
      <c r="AO131" s="997"/>
      <c r="AP131" s="1109"/>
      <c r="AQ131" s="1110"/>
      <c r="AR131" s="1110"/>
      <c r="AS131" s="1110"/>
      <c r="AT131" s="1111"/>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81" t="s">
        <v>459</v>
      </c>
      <c r="B132" s="1082"/>
      <c r="C132" s="1082"/>
      <c r="D132" s="1082"/>
      <c r="E132" s="1082"/>
      <c r="F132" s="1082"/>
      <c r="G132" s="1082"/>
      <c r="H132" s="1082"/>
      <c r="I132" s="1082"/>
      <c r="J132" s="1082"/>
      <c r="K132" s="1082"/>
      <c r="L132" s="1082"/>
      <c r="M132" s="1082"/>
      <c r="N132" s="1082"/>
      <c r="O132" s="1082"/>
      <c r="P132" s="1082"/>
      <c r="Q132" s="1082"/>
      <c r="R132" s="1082"/>
      <c r="S132" s="1082"/>
      <c r="T132" s="1082"/>
      <c r="U132" s="1082"/>
      <c r="V132" s="1085" t="s">
        <v>460</v>
      </c>
      <c r="W132" s="1085"/>
      <c r="X132" s="1085"/>
      <c r="Y132" s="1085"/>
      <c r="Z132" s="1086"/>
      <c r="AA132" s="1087">
        <v>8.0378398230000005</v>
      </c>
      <c r="AB132" s="1088"/>
      <c r="AC132" s="1088"/>
      <c r="AD132" s="1088"/>
      <c r="AE132" s="1089"/>
      <c r="AF132" s="1090">
        <v>6.9360652549999999</v>
      </c>
      <c r="AG132" s="1088"/>
      <c r="AH132" s="1088"/>
      <c r="AI132" s="1088"/>
      <c r="AJ132" s="1089"/>
      <c r="AK132" s="1090">
        <v>7.495521331</v>
      </c>
      <c r="AL132" s="1088"/>
      <c r="AM132" s="1088"/>
      <c r="AN132" s="1088"/>
      <c r="AO132" s="1089"/>
      <c r="AP132" s="985"/>
      <c r="AQ132" s="986"/>
      <c r="AR132" s="986"/>
      <c r="AS132" s="986"/>
      <c r="AT132" s="1091"/>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83"/>
      <c r="B133" s="1084"/>
      <c r="C133" s="1084"/>
      <c r="D133" s="1084"/>
      <c r="E133" s="1084"/>
      <c r="F133" s="1084"/>
      <c r="G133" s="1084"/>
      <c r="H133" s="1084"/>
      <c r="I133" s="1084"/>
      <c r="J133" s="1084"/>
      <c r="K133" s="1084"/>
      <c r="L133" s="1084"/>
      <c r="M133" s="1084"/>
      <c r="N133" s="1084"/>
      <c r="O133" s="1084"/>
      <c r="P133" s="1084"/>
      <c r="Q133" s="1084"/>
      <c r="R133" s="1084"/>
      <c r="S133" s="1084"/>
      <c r="T133" s="1084"/>
      <c r="U133" s="1084"/>
      <c r="V133" s="1092" t="s">
        <v>461</v>
      </c>
      <c r="W133" s="1092"/>
      <c r="X133" s="1092"/>
      <c r="Y133" s="1092"/>
      <c r="Z133" s="1093"/>
      <c r="AA133" s="1094">
        <v>8.9</v>
      </c>
      <c r="AB133" s="1095"/>
      <c r="AC133" s="1095"/>
      <c r="AD133" s="1095"/>
      <c r="AE133" s="1096"/>
      <c r="AF133" s="1094">
        <v>7.9</v>
      </c>
      <c r="AG133" s="1095"/>
      <c r="AH133" s="1095"/>
      <c r="AI133" s="1095"/>
      <c r="AJ133" s="1096"/>
      <c r="AK133" s="1094">
        <v>7.4</v>
      </c>
      <c r="AL133" s="1095"/>
      <c r="AM133" s="1095"/>
      <c r="AN133" s="1095"/>
      <c r="AO133" s="1096"/>
      <c r="AP133" s="1026"/>
      <c r="AQ133" s="1027"/>
      <c r="AR133" s="1027"/>
      <c r="AS133" s="1027"/>
      <c r="AT133" s="108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G3" sqref="G3"/>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462</v>
      </c>
      <c r="B5" s="246"/>
      <c r="C5" s="246"/>
      <c r="D5" s="246"/>
      <c r="E5" s="246"/>
      <c r="F5" s="246"/>
      <c r="G5" s="246"/>
      <c r="H5" s="246"/>
      <c r="I5" s="246"/>
      <c r="J5" s="246"/>
      <c r="K5" s="246"/>
      <c r="L5" s="246"/>
      <c r="M5" s="246"/>
      <c r="N5" s="246"/>
      <c r="O5" s="247"/>
    </row>
    <row r="6" spans="1:16" x14ac:dyDescent="0.15">
      <c r="A6" s="248"/>
      <c r="B6" s="244"/>
      <c r="C6" s="244"/>
      <c r="D6" s="244"/>
      <c r="E6" s="244"/>
      <c r="F6" s="244"/>
      <c r="G6" s="249" t="s">
        <v>463</v>
      </c>
      <c r="H6" s="249"/>
      <c r="I6" s="249"/>
      <c r="J6" s="249"/>
      <c r="K6" s="244"/>
      <c r="L6" s="244"/>
      <c r="M6" s="244"/>
      <c r="N6" s="244"/>
    </row>
    <row r="7" spans="1:16" x14ac:dyDescent="0.15">
      <c r="A7" s="248"/>
      <c r="B7" s="244"/>
      <c r="C7" s="244"/>
      <c r="D7" s="244"/>
      <c r="E7" s="244"/>
      <c r="F7" s="244"/>
      <c r="G7" s="251"/>
      <c r="H7" s="252"/>
      <c r="I7" s="252"/>
      <c r="J7" s="253"/>
      <c r="K7" s="1115" t="s">
        <v>464</v>
      </c>
      <c r="L7" s="254"/>
      <c r="M7" s="255" t="s">
        <v>465</v>
      </c>
      <c r="N7" s="256"/>
    </row>
    <row r="8" spans="1:16" x14ac:dyDescent="0.15">
      <c r="A8" s="248"/>
      <c r="B8" s="244"/>
      <c r="C8" s="244"/>
      <c r="D8" s="244"/>
      <c r="E8" s="244"/>
      <c r="F8" s="244"/>
      <c r="G8" s="257"/>
      <c r="H8" s="258"/>
      <c r="I8" s="258"/>
      <c r="J8" s="259"/>
      <c r="K8" s="1116"/>
      <c r="L8" s="260" t="s">
        <v>466</v>
      </c>
      <c r="M8" s="261" t="s">
        <v>467</v>
      </c>
      <c r="N8" s="262" t="s">
        <v>468</v>
      </c>
    </row>
    <row r="9" spans="1:16" x14ac:dyDescent="0.15">
      <c r="A9" s="248"/>
      <c r="B9" s="244"/>
      <c r="C9" s="244"/>
      <c r="D9" s="244"/>
      <c r="E9" s="244"/>
      <c r="F9" s="244"/>
      <c r="G9" s="1117" t="s">
        <v>469</v>
      </c>
      <c r="H9" s="1118"/>
      <c r="I9" s="1118"/>
      <c r="J9" s="1119"/>
      <c r="K9" s="263">
        <v>566733</v>
      </c>
      <c r="L9" s="264">
        <v>223387</v>
      </c>
      <c r="M9" s="265">
        <v>183831</v>
      </c>
      <c r="N9" s="266">
        <v>21.5</v>
      </c>
    </row>
    <row r="10" spans="1:16" x14ac:dyDescent="0.15">
      <c r="A10" s="248"/>
      <c r="B10" s="244"/>
      <c r="C10" s="244"/>
      <c r="D10" s="244"/>
      <c r="E10" s="244"/>
      <c r="F10" s="244"/>
      <c r="G10" s="1117" t="s">
        <v>470</v>
      </c>
      <c r="H10" s="1118"/>
      <c r="I10" s="1118"/>
      <c r="J10" s="1119"/>
      <c r="K10" s="267">
        <v>44703</v>
      </c>
      <c r="L10" s="268">
        <v>17620</v>
      </c>
      <c r="M10" s="269">
        <v>17818</v>
      </c>
      <c r="N10" s="270">
        <v>-1.1000000000000001</v>
      </c>
    </row>
    <row r="11" spans="1:16" ht="13.5" customHeight="1" x14ac:dyDescent="0.15">
      <c r="A11" s="248"/>
      <c r="B11" s="244"/>
      <c r="C11" s="244"/>
      <c r="D11" s="244"/>
      <c r="E11" s="244"/>
      <c r="F11" s="244"/>
      <c r="G11" s="1117" t="s">
        <v>471</v>
      </c>
      <c r="H11" s="1118"/>
      <c r="I11" s="1118"/>
      <c r="J11" s="1119"/>
      <c r="K11" s="267">
        <v>116185</v>
      </c>
      <c r="L11" s="268">
        <v>45796</v>
      </c>
      <c r="M11" s="269">
        <v>26667</v>
      </c>
      <c r="N11" s="270">
        <v>71.7</v>
      </c>
    </row>
    <row r="12" spans="1:16" ht="13.5" customHeight="1" x14ac:dyDescent="0.15">
      <c r="A12" s="248"/>
      <c r="B12" s="244"/>
      <c r="C12" s="244"/>
      <c r="D12" s="244"/>
      <c r="E12" s="244"/>
      <c r="F12" s="244"/>
      <c r="G12" s="1117" t="s">
        <v>472</v>
      </c>
      <c r="H12" s="1118"/>
      <c r="I12" s="1118"/>
      <c r="J12" s="1119"/>
      <c r="K12" s="267" t="s">
        <v>473</v>
      </c>
      <c r="L12" s="268" t="s">
        <v>473</v>
      </c>
      <c r="M12" s="269">
        <v>2490</v>
      </c>
      <c r="N12" s="270" t="s">
        <v>473</v>
      </c>
    </row>
    <row r="13" spans="1:16" ht="13.5" customHeight="1" x14ac:dyDescent="0.15">
      <c r="A13" s="248"/>
      <c r="B13" s="244"/>
      <c r="C13" s="244"/>
      <c r="D13" s="244"/>
      <c r="E13" s="244"/>
      <c r="F13" s="244"/>
      <c r="G13" s="1117" t="s">
        <v>474</v>
      </c>
      <c r="H13" s="1118"/>
      <c r="I13" s="1118"/>
      <c r="J13" s="1119"/>
      <c r="K13" s="267" t="s">
        <v>473</v>
      </c>
      <c r="L13" s="268" t="s">
        <v>473</v>
      </c>
      <c r="M13" s="269" t="s">
        <v>473</v>
      </c>
      <c r="N13" s="270" t="s">
        <v>473</v>
      </c>
    </row>
    <row r="14" spans="1:16" ht="13.5" customHeight="1" x14ac:dyDescent="0.15">
      <c r="A14" s="248"/>
      <c r="B14" s="244"/>
      <c r="C14" s="244"/>
      <c r="D14" s="244"/>
      <c r="E14" s="244"/>
      <c r="F14" s="244"/>
      <c r="G14" s="1117" t="s">
        <v>475</v>
      </c>
      <c r="H14" s="1118"/>
      <c r="I14" s="1118"/>
      <c r="J14" s="1119"/>
      <c r="K14" s="267">
        <v>19301</v>
      </c>
      <c r="L14" s="268">
        <v>7608</v>
      </c>
      <c r="M14" s="269">
        <v>9105</v>
      </c>
      <c r="N14" s="270">
        <v>-16.399999999999999</v>
      </c>
    </row>
    <row r="15" spans="1:16" ht="13.5" customHeight="1" x14ac:dyDescent="0.15">
      <c r="A15" s="248"/>
      <c r="B15" s="244"/>
      <c r="C15" s="244"/>
      <c r="D15" s="244"/>
      <c r="E15" s="244"/>
      <c r="F15" s="244"/>
      <c r="G15" s="1117" t="s">
        <v>476</v>
      </c>
      <c r="H15" s="1118"/>
      <c r="I15" s="1118"/>
      <c r="J15" s="1119"/>
      <c r="K15" s="267">
        <v>19511</v>
      </c>
      <c r="L15" s="268">
        <v>7691</v>
      </c>
      <c r="M15" s="269">
        <v>5055</v>
      </c>
      <c r="N15" s="270">
        <v>52.1</v>
      </c>
    </row>
    <row r="16" spans="1:16" x14ac:dyDescent="0.15">
      <c r="A16" s="248"/>
      <c r="B16" s="244"/>
      <c r="C16" s="244"/>
      <c r="D16" s="244"/>
      <c r="E16" s="244"/>
      <c r="F16" s="244"/>
      <c r="G16" s="1120" t="s">
        <v>477</v>
      </c>
      <c r="H16" s="1121"/>
      <c r="I16" s="1121"/>
      <c r="J16" s="1122"/>
      <c r="K16" s="268">
        <v>-71432</v>
      </c>
      <c r="L16" s="268">
        <v>-28156</v>
      </c>
      <c r="M16" s="269">
        <v>-22864</v>
      </c>
      <c r="N16" s="270">
        <v>23.1</v>
      </c>
    </row>
    <row r="17" spans="1:16" x14ac:dyDescent="0.15">
      <c r="A17" s="248"/>
      <c r="B17" s="244"/>
      <c r="C17" s="244"/>
      <c r="D17" s="244"/>
      <c r="E17" s="244"/>
      <c r="F17" s="244"/>
      <c r="G17" s="1120" t="s">
        <v>170</v>
      </c>
      <c r="H17" s="1121"/>
      <c r="I17" s="1121"/>
      <c r="J17" s="1122"/>
      <c r="K17" s="268">
        <v>695001</v>
      </c>
      <c r="L17" s="268">
        <v>273946</v>
      </c>
      <c r="M17" s="269">
        <v>222101</v>
      </c>
      <c r="N17" s="270">
        <v>23.3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478</v>
      </c>
      <c r="H19" s="244"/>
      <c r="I19" s="244"/>
      <c r="J19" s="244"/>
      <c r="K19" s="244"/>
      <c r="L19" s="244"/>
      <c r="M19" s="244"/>
      <c r="N19" s="244"/>
    </row>
    <row r="20" spans="1:16" x14ac:dyDescent="0.15">
      <c r="A20" s="248"/>
      <c r="B20" s="244"/>
      <c r="C20" s="244"/>
      <c r="D20" s="244"/>
      <c r="E20" s="244"/>
      <c r="F20" s="244"/>
      <c r="G20" s="272"/>
      <c r="H20" s="273"/>
      <c r="I20" s="273"/>
      <c r="J20" s="274"/>
      <c r="K20" s="275" t="s">
        <v>479</v>
      </c>
      <c r="L20" s="276" t="s">
        <v>480</v>
      </c>
      <c r="M20" s="277" t="s">
        <v>481</v>
      </c>
      <c r="N20" s="278"/>
    </row>
    <row r="21" spans="1:16" s="284" customFormat="1" x14ac:dyDescent="0.15">
      <c r="A21" s="279"/>
      <c r="B21" s="249"/>
      <c r="C21" s="249"/>
      <c r="D21" s="249"/>
      <c r="E21" s="249"/>
      <c r="F21" s="249"/>
      <c r="G21" s="1112" t="s">
        <v>482</v>
      </c>
      <c r="H21" s="1113"/>
      <c r="I21" s="1113"/>
      <c r="J21" s="1114"/>
      <c r="K21" s="280">
        <v>20.89</v>
      </c>
      <c r="L21" s="281">
        <v>20.61</v>
      </c>
      <c r="M21" s="282">
        <v>0.28000000000000003</v>
      </c>
      <c r="N21" s="249"/>
      <c r="O21" s="283"/>
      <c r="P21" s="279"/>
    </row>
    <row r="22" spans="1:16" s="284" customFormat="1" x14ac:dyDescent="0.15">
      <c r="A22" s="279"/>
      <c r="B22" s="249"/>
      <c r="C22" s="249"/>
      <c r="D22" s="249"/>
      <c r="E22" s="249"/>
      <c r="F22" s="249"/>
      <c r="G22" s="1112" t="s">
        <v>483</v>
      </c>
      <c r="H22" s="1113"/>
      <c r="I22" s="1113"/>
      <c r="J22" s="1114"/>
      <c r="K22" s="285">
        <v>99.5</v>
      </c>
      <c r="L22" s="286">
        <v>94.6</v>
      </c>
      <c r="M22" s="287">
        <v>4.9000000000000004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484</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485</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486</v>
      </c>
      <c r="H29" s="249"/>
      <c r="I29" s="249"/>
      <c r="J29" s="249"/>
      <c r="K29" s="244"/>
      <c r="L29" s="244"/>
      <c r="M29" s="244"/>
      <c r="N29" s="244"/>
      <c r="O29" s="293"/>
    </row>
    <row r="30" spans="1:16" x14ac:dyDescent="0.15">
      <c r="A30" s="248"/>
      <c r="B30" s="244"/>
      <c r="C30" s="244"/>
      <c r="D30" s="244"/>
      <c r="E30" s="244"/>
      <c r="F30" s="244"/>
      <c r="G30" s="251"/>
      <c r="H30" s="252"/>
      <c r="I30" s="252"/>
      <c r="J30" s="253"/>
      <c r="K30" s="1115" t="s">
        <v>464</v>
      </c>
      <c r="L30" s="254"/>
      <c r="M30" s="255" t="s">
        <v>465</v>
      </c>
      <c r="N30" s="256"/>
    </row>
    <row r="31" spans="1:16" x14ac:dyDescent="0.15">
      <c r="A31" s="248"/>
      <c r="B31" s="244"/>
      <c r="C31" s="244"/>
      <c r="D31" s="244"/>
      <c r="E31" s="244"/>
      <c r="F31" s="244"/>
      <c r="G31" s="257"/>
      <c r="H31" s="258"/>
      <c r="I31" s="258"/>
      <c r="J31" s="259"/>
      <c r="K31" s="1116"/>
      <c r="L31" s="260" t="s">
        <v>466</v>
      </c>
      <c r="M31" s="261" t="s">
        <v>467</v>
      </c>
      <c r="N31" s="262" t="s">
        <v>468</v>
      </c>
    </row>
    <row r="32" spans="1:16" ht="27" customHeight="1" x14ac:dyDescent="0.15">
      <c r="A32" s="248"/>
      <c r="B32" s="244"/>
      <c r="C32" s="244"/>
      <c r="D32" s="244"/>
      <c r="E32" s="244"/>
      <c r="F32" s="244"/>
      <c r="G32" s="1128" t="s">
        <v>487</v>
      </c>
      <c r="H32" s="1129"/>
      <c r="I32" s="1129"/>
      <c r="J32" s="1130"/>
      <c r="K32" s="294">
        <v>546738</v>
      </c>
      <c r="L32" s="294">
        <v>215506</v>
      </c>
      <c r="M32" s="295">
        <v>144540</v>
      </c>
      <c r="N32" s="296">
        <v>49.1</v>
      </c>
    </row>
    <row r="33" spans="1:16" ht="13.5" customHeight="1" x14ac:dyDescent="0.15">
      <c r="A33" s="248"/>
      <c r="B33" s="244"/>
      <c r="C33" s="244"/>
      <c r="D33" s="244"/>
      <c r="E33" s="244"/>
      <c r="F33" s="244"/>
      <c r="G33" s="1128" t="s">
        <v>488</v>
      </c>
      <c r="H33" s="1129"/>
      <c r="I33" s="1129"/>
      <c r="J33" s="1130"/>
      <c r="K33" s="294" t="s">
        <v>473</v>
      </c>
      <c r="L33" s="294" t="s">
        <v>473</v>
      </c>
      <c r="M33" s="295" t="s">
        <v>473</v>
      </c>
      <c r="N33" s="296" t="s">
        <v>473</v>
      </c>
    </row>
    <row r="34" spans="1:16" ht="27" customHeight="1" x14ac:dyDescent="0.15">
      <c r="A34" s="248"/>
      <c r="B34" s="244"/>
      <c r="C34" s="244"/>
      <c r="D34" s="244"/>
      <c r="E34" s="244"/>
      <c r="F34" s="244"/>
      <c r="G34" s="1128" t="s">
        <v>489</v>
      </c>
      <c r="H34" s="1129"/>
      <c r="I34" s="1129"/>
      <c r="J34" s="1130"/>
      <c r="K34" s="294" t="s">
        <v>473</v>
      </c>
      <c r="L34" s="294" t="s">
        <v>473</v>
      </c>
      <c r="M34" s="295" t="s">
        <v>473</v>
      </c>
      <c r="N34" s="296" t="s">
        <v>473</v>
      </c>
    </row>
    <row r="35" spans="1:16" ht="27" customHeight="1" x14ac:dyDescent="0.15">
      <c r="A35" s="248"/>
      <c r="B35" s="244"/>
      <c r="C35" s="244"/>
      <c r="D35" s="244"/>
      <c r="E35" s="244"/>
      <c r="F35" s="244"/>
      <c r="G35" s="1128" t="s">
        <v>490</v>
      </c>
      <c r="H35" s="1129"/>
      <c r="I35" s="1129"/>
      <c r="J35" s="1130"/>
      <c r="K35" s="294">
        <v>34819</v>
      </c>
      <c r="L35" s="294">
        <v>13724</v>
      </c>
      <c r="M35" s="295">
        <v>29964</v>
      </c>
      <c r="N35" s="296">
        <v>-54.2</v>
      </c>
    </row>
    <row r="36" spans="1:16" ht="27" customHeight="1" x14ac:dyDescent="0.15">
      <c r="A36" s="248"/>
      <c r="B36" s="244"/>
      <c r="C36" s="244"/>
      <c r="D36" s="244"/>
      <c r="E36" s="244"/>
      <c r="F36" s="244"/>
      <c r="G36" s="1128" t="s">
        <v>491</v>
      </c>
      <c r="H36" s="1129"/>
      <c r="I36" s="1129"/>
      <c r="J36" s="1130"/>
      <c r="K36" s="294">
        <v>3150</v>
      </c>
      <c r="L36" s="294">
        <v>1242</v>
      </c>
      <c r="M36" s="295">
        <v>6972</v>
      </c>
      <c r="N36" s="296">
        <v>-82.2</v>
      </c>
    </row>
    <row r="37" spans="1:16" ht="13.5" customHeight="1" x14ac:dyDescent="0.15">
      <c r="A37" s="248"/>
      <c r="B37" s="244"/>
      <c r="C37" s="244"/>
      <c r="D37" s="244"/>
      <c r="E37" s="244"/>
      <c r="F37" s="244"/>
      <c r="G37" s="1128" t="s">
        <v>492</v>
      </c>
      <c r="H37" s="1129"/>
      <c r="I37" s="1129"/>
      <c r="J37" s="1130"/>
      <c r="K37" s="294" t="s">
        <v>473</v>
      </c>
      <c r="L37" s="294" t="s">
        <v>473</v>
      </c>
      <c r="M37" s="295">
        <v>2692</v>
      </c>
      <c r="N37" s="296" t="s">
        <v>473</v>
      </c>
    </row>
    <row r="38" spans="1:16" ht="27" customHeight="1" x14ac:dyDescent="0.15">
      <c r="A38" s="248"/>
      <c r="B38" s="244"/>
      <c r="C38" s="244"/>
      <c r="D38" s="244"/>
      <c r="E38" s="244"/>
      <c r="F38" s="244"/>
      <c r="G38" s="1131" t="s">
        <v>493</v>
      </c>
      <c r="H38" s="1132"/>
      <c r="I38" s="1132"/>
      <c r="J38" s="1133"/>
      <c r="K38" s="297">
        <v>247</v>
      </c>
      <c r="L38" s="297">
        <v>97</v>
      </c>
      <c r="M38" s="298">
        <v>44</v>
      </c>
      <c r="N38" s="299">
        <v>120.5</v>
      </c>
      <c r="O38" s="293"/>
    </row>
    <row r="39" spans="1:16" x14ac:dyDescent="0.15">
      <c r="A39" s="248"/>
      <c r="B39" s="244"/>
      <c r="C39" s="244"/>
      <c r="D39" s="244"/>
      <c r="E39" s="244"/>
      <c r="F39" s="244"/>
      <c r="G39" s="1131" t="s">
        <v>494</v>
      </c>
      <c r="H39" s="1132"/>
      <c r="I39" s="1132"/>
      <c r="J39" s="1133"/>
      <c r="K39" s="300">
        <v>-1441</v>
      </c>
      <c r="L39" s="300">
        <v>-568</v>
      </c>
      <c r="M39" s="301">
        <v>-7752</v>
      </c>
      <c r="N39" s="302">
        <v>-92.7</v>
      </c>
      <c r="O39" s="293"/>
    </row>
    <row r="40" spans="1:16" ht="27" customHeight="1" x14ac:dyDescent="0.15">
      <c r="A40" s="248"/>
      <c r="B40" s="244"/>
      <c r="C40" s="244"/>
      <c r="D40" s="244"/>
      <c r="E40" s="244"/>
      <c r="F40" s="244"/>
      <c r="G40" s="1128" t="s">
        <v>495</v>
      </c>
      <c r="H40" s="1129"/>
      <c r="I40" s="1129"/>
      <c r="J40" s="1130"/>
      <c r="K40" s="300">
        <v>-404521</v>
      </c>
      <c r="L40" s="300">
        <v>-159449</v>
      </c>
      <c r="M40" s="301">
        <v>-125847</v>
      </c>
      <c r="N40" s="302">
        <v>26.7</v>
      </c>
      <c r="O40" s="293"/>
    </row>
    <row r="41" spans="1:16" x14ac:dyDescent="0.15">
      <c r="A41" s="248"/>
      <c r="B41" s="244"/>
      <c r="C41" s="244"/>
      <c r="D41" s="244"/>
      <c r="E41" s="244"/>
      <c r="F41" s="244"/>
      <c r="G41" s="1134" t="s">
        <v>280</v>
      </c>
      <c r="H41" s="1135"/>
      <c r="I41" s="1135"/>
      <c r="J41" s="1136"/>
      <c r="K41" s="294">
        <v>178992</v>
      </c>
      <c r="L41" s="300">
        <v>70553</v>
      </c>
      <c r="M41" s="301">
        <v>50612</v>
      </c>
      <c r="N41" s="302">
        <v>39.4</v>
      </c>
      <c r="O41" s="293"/>
    </row>
    <row r="42" spans="1:16" x14ac:dyDescent="0.15">
      <c r="A42" s="248"/>
      <c r="B42" s="244"/>
      <c r="C42" s="244"/>
      <c r="D42" s="244"/>
      <c r="E42" s="244"/>
      <c r="F42" s="244"/>
      <c r="G42" s="303" t="s">
        <v>496</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497</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498</v>
      </c>
      <c r="H48" s="308"/>
      <c r="I48" s="308"/>
      <c r="J48" s="308"/>
      <c r="K48" s="308"/>
      <c r="L48" s="308"/>
      <c r="M48" s="309"/>
      <c r="N48" s="308"/>
    </row>
    <row r="49" spans="1:14" ht="13.5" customHeight="1" x14ac:dyDescent="0.15">
      <c r="A49" s="248"/>
      <c r="B49" s="244"/>
      <c r="C49" s="244"/>
      <c r="D49" s="244"/>
      <c r="E49" s="244"/>
      <c r="F49" s="244"/>
      <c r="G49" s="310"/>
      <c r="H49" s="311"/>
      <c r="I49" s="1123" t="s">
        <v>464</v>
      </c>
      <c r="J49" s="1125" t="s">
        <v>499</v>
      </c>
      <c r="K49" s="1126"/>
      <c r="L49" s="1126"/>
      <c r="M49" s="1126"/>
      <c r="N49" s="1127"/>
    </row>
    <row r="50" spans="1:14" x14ac:dyDescent="0.15">
      <c r="A50" s="248"/>
      <c r="B50" s="244"/>
      <c r="C50" s="244"/>
      <c r="D50" s="244"/>
      <c r="E50" s="244"/>
      <c r="F50" s="244"/>
      <c r="G50" s="312"/>
      <c r="H50" s="313"/>
      <c r="I50" s="1124"/>
      <c r="J50" s="314" t="s">
        <v>500</v>
      </c>
      <c r="K50" s="315" t="s">
        <v>501</v>
      </c>
      <c r="L50" s="316" t="s">
        <v>502</v>
      </c>
      <c r="M50" s="317" t="s">
        <v>503</v>
      </c>
      <c r="N50" s="318" t="s">
        <v>504</v>
      </c>
    </row>
    <row r="51" spans="1:14" x14ac:dyDescent="0.15">
      <c r="A51" s="248"/>
      <c r="B51" s="244"/>
      <c r="C51" s="244"/>
      <c r="D51" s="244"/>
      <c r="E51" s="244"/>
      <c r="F51" s="244"/>
      <c r="G51" s="310" t="s">
        <v>505</v>
      </c>
      <c r="H51" s="311"/>
      <c r="I51" s="319">
        <v>1130419</v>
      </c>
      <c r="J51" s="320">
        <v>441398</v>
      </c>
      <c r="K51" s="321">
        <v>38.9</v>
      </c>
      <c r="L51" s="322">
        <v>262834</v>
      </c>
      <c r="M51" s="323">
        <v>48.9</v>
      </c>
      <c r="N51" s="324">
        <v>-10</v>
      </c>
    </row>
    <row r="52" spans="1:14" x14ac:dyDescent="0.15">
      <c r="A52" s="248"/>
      <c r="B52" s="244"/>
      <c r="C52" s="244"/>
      <c r="D52" s="244"/>
      <c r="E52" s="244"/>
      <c r="F52" s="244"/>
      <c r="G52" s="325"/>
      <c r="H52" s="326" t="s">
        <v>506</v>
      </c>
      <c r="I52" s="327">
        <v>696742</v>
      </c>
      <c r="J52" s="328">
        <v>272059</v>
      </c>
      <c r="K52" s="329">
        <v>44.8</v>
      </c>
      <c r="L52" s="330">
        <v>147509</v>
      </c>
      <c r="M52" s="331">
        <v>95.6</v>
      </c>
      <c r="N52" s="332">
        <v>-50.8</v>
      </c>
    </row>
    <row r="53" spans="1:14" x14ac:dyDescent="0.15">
      <c r="A53" s="248"/>
      <c r="B53" s="244"/>
      <c r="C53" s="244"/>
      <c r="D53" s="244"/>
      <c r="E53" s="244"/>
      <c r="F53" s="244"/>
      <c r="G53" s="310" t="s">
        <v>507</v>
      </c>
      <c r="H53" s="311"/>
      <c r="I53" s="319">
        <v>1544944</v>
      </c>
      <c r="J53" s="320">
        <v>609205</v>
      </c>
      <c r="K53" s="321">
        <v>38</v>
      </c>
      <c r="L53" s="322">
        <v>334234</v>
      </c>
      <c r="M53" s="323">
        <v>27.2</v>
      </c>
      <c r="N53" s="324">
        <v>10.8</v>
      </c>
    </row>
    <row r="54" spans="1:14" x14ac:dyDescent="0.15">
      <c r="A54" s="248"/>
      <c r="B54" s="244"/>
      <c r="C54" s="244"/>
      <c r="D54" s="244"/>
      <c r="E54" s="244"/>
      <c r="F54" s="244"/>
      <c r="G54" s="325"/>
      <c r="H54" s="326" t="s">
        <v>506</v>
      </c>
      <c r="I54" s="327">
        <v>775438</v>
      </c>
      <c r="J54" s="328">
        <v>305772</v>
      </c>
      <c r="K54" s="329">
        <v>12.4</v>
      </c>
      <c r="L54" s="330">
        <v>135366</v>
      </c>
      <c r="M54" s="331">
        <v>-8.1999999999999993</v>
      </c>
      <c r="N54" s="332">
        <v>20.6</v>
      </c>
    </row>
    <row r="55" spans="1:14" x14ac:dyDescent="0.15">
      <c r="A55" s="248"/>
      <c r="B55" s="244"/>
      <c r="C55" s="244"/>
      <c r="D55" s="244"/>
      <c r="E55" s="244"/>
      <c r="F55" s="244"/>
      <c r="G55" s="310" t="s">
        <v>508</v>
      </c>
      <c r="H55" s="311"/>
      <c r="I55" s="319">
        <v>1267761</v>
      </c>
      <c r="J55" s="320">
        <v>500695</v>
      </c>
      <c r="K55" s="321">
        <v>-17.8</v>
      </c>
      <c r="L55" s="322">
        <v>216155</v>
      </c>
      <c r="M55" s="323">
        <v>-35.299999999999997</v>
      </c>
      <c r="N55" s="324">
        <v>17.5</v>
      </c>
    </row>
    <row r="56" spans="1:14" x14ac:dyDescent="0.15">
      <c r="A56" s="248"/>
      <c r="B56" s="244"/>
      <c r="C56" s="244"/>
      <c r="D56" s="244"/>
      <c r="E56" s="244"/>
      <c r="F56" s="244"/>
      <c r="G56" s="325"/>
      <c r="H56" s="326" t="s">
        <v>506</v>
      </c>
      <c r="I56" s="327">
        <v>645283</v>
      </c>
      <c r="J56" s="328">
        <v>254851</v>
      </c>
      <c r="K56" s="329">
        <v>-16.7</v>
      </c>
      <c r="L56" s="330">
        <v>108827</v>
      </c>
      <c r="M56" s="331">
        <v>-19.600000000000001</v>
      </c>
      <c r="N56" s="332">
        <v>2.9</v>
      </c>
    </row>
    <row r="57" spans="1:14" x14ac:dyDescent="0.15">
      <c r="A57" s="248"/>
      <c r="B57" s="244"/>
      <c r="C57" s="244"/>
      <c r="D57" s="244"/>
      <c r="E57" s="244"/>
      <c r="F57" s="244"/>
      <c r="G57" s="310" t="s">
        <v>509</v>
      </c>
      <c r="H57" s="311"/>
      <c r="I57" s="319">
        <v>1140971</v>
      </c>
      <c r="J57" s="320">
        <v>451691</v>
      </c>
      <c r="K57" s="321">
        <v>-9.8000000000000007</v>
      </c>
      <c r="L57" s="322">
        <v>228305</v>
      </c>
      <c r="M57" s="323">
        <v>5.6</v>
      </c>
      <c r="N57" s="324">
        <v>-15.4</v>
      </c>
    </row>
    <row r="58" spans="1:14" x14ac:dyDescent="0.15">
      <c r="A58" s="248"/>
      <c r="B58" s="244"/>
      <c r="C58" s="244"/>
      <c r="D58" s="244"/>
      <c r="E58" s="244"/>
      <c r="F58" s="244"/>
      <c r="G58" s="325"/>
      <c r="H58" s="326" t="s">
        <v>506</v>
      </c>
      <c r="I58" s="327">
        <v>784022</v>
      </c>
      <c r="J58" s="328">
        <v>310381</v>
      </c>
      <c r="K58" s="329">
        <v>21.8</v>
      </c>
      <c r="L58" s="330">
        <v>86611</v>
      </c>
      <c r="M58" s="331">
        <v>-20.399999999999999</v>
      </c>
      <c r="N58" s="332">
        <v>42.2</v>
      </c>
    </row>
    <row r="59" spans="1:14" x14ac:dyDescent="0.15">
      <c r="A59" s="248"/>
      <c r="B59" s="244"/>
      <c r="C59" s="244"/>
      <c r="D59" s="244"/>
      <c r="E59" s="244"/>
      <c r="F59" s="244"/>
      <c r="G59" s="310" t="s">
        <v>510</v>
      </c>
      <c r="H59" s="311"/>
      <c r="I59" s="319">
        <v>1531449</v>
      </c>
      <c r="J59" s="320">
        <v>603646</v>
      </c>
      <c r="K59" s="321">
        <v>33.6</v>
      </c>
      <c r="L59" s="322">
        <v>316331</v>
      </c>
      <c r="M59" s="323">
        <v>38.6</v>
      </c>
      <c r="N59" s="324">
        <v>-5</v>
      </c>
    </row>
    <row r="60" spans="1:14" x14ac:dyDescent="0.15">
      <c r="A60" s="248"/>
      <c r="B60" s="244"/>
      <c r="C60" s="244"/>
      <c r="D60" s="244"/>
      <c r="E60" s="244"/>
      <c r="F60" s="244"/>
      <c r="G60" s="325"/>
      <c r="H60" s="326" t="s">
        <v>506</v>
      </c>
      <c r="I60" s="333">
        <v>894172</v>
      </c>
      <c r="J60" s="328">
        <v>352453</v>
      </c>
      <c r="K60" s="329">
        <v>13.6</v>
      </c>
      <c r="L60" s="330">
        <v>106387</v>
      </c>
      <c r="M60" s="331">
        <v>22.8</v>
      </c>
      <c r="N60" s="332">
        <v>-9.1999999999999993</v>
      </c>
    </row>
    <row r="61" spans="1:14" x14ac:dyDescent="0.15">
      <c r="A61" s="248"/>
      <c r="B61" s="244"/>
      <c r="C61" s="244"/>
      <c r="D61" s="244"/>
      <c r="E61" s="244"/>
      <c r="F61" s="244"/>
      <c r="G61" s="310" t="s">
        <v>511</v>
      </c>
      <c r="H61" s="334"/>
      <c r="I61" s="335">
        <v>1323109</v>
      </c>
      <c r="J61" s="336">
        <v>521327</v>
      </c>
      <c r="K61" s="337">
        <v>16.600000000000001</v>
      </c>
      <c r="L61" s="338">
        <v>271572</v>
      </c>
      <c r="M61" s="339">
        <v>17</v>
      </c>
      <c r="N61" s="324">
        <v>-0.4</v>
      </c>
    </row>
    <row r="62" spans="1:14" x14ac:dyDescent="0.15">
      <c r="A62" s="248"/>
      <c r="B62" s="244"/>
      <c r="C62" s="244"/>
      <c r="D62" s="244"/>
      <c r="E62" s="244"/>
      <c r="F62" s="244"/>
      <c r="G62" s="325"/>
      <c r="H62" s="326" t="s">
        <v>506</v>
      </c>
      <c r="I62" s="327">
        <v>759131</v>
      </c>
      <c r="J62" s="328">
        <v>299103</v>
      </c>
      <c r="K62" s="329">
        <v>15.2</v>
      </c>
      <c r="L62" s="330">
        <v>116940</v>
      </c>
      <c r="M62" s="331">
        <v>14</v>
      </c>
      <c r="N62" s="332">
        <v>1.2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513</v>
      </c>
      <c r="G46" s="8" t="s">
        <v>514</v>
      </c>
      <c r="H46" s="8" t="s">
        <v>515</v>
      </c>
      <c r="I46" s="8" t="s">
        <v>516</v>
      </c>
      <c r="J46" s="9" t="s">
        <v>517</v>
      </c>
    </row>
    <row r="47" spans="2:10" ht="57.75" customHeight="1" x14ac:dyDescent="0.15">
      <c r="B47" s="10"/>
      <c r="C47" s="1137" t="s">
        <v>3</v>
      </c>
      <c r="D47" s="1137"/>
      <c r="E47" s="1138"/>
      <c r="F47" s="11">
        <v>15.79</v>
      </c>
      <c r="G47" s="12">
        <v>19.91</v>
      </c>
      <c r="H47" s="12">
        <v>21.76</v>
      </c>
      <c r="I47" s="12">
        <v>20.72</v>
      </c>
      <c r="J47" s="13">
        <v>22.62</v>
      </c>
    </row>
    <row r="48" spans="2:10" ht="57.75" customHeight="1" x14ac:dyDescent="0.15">
      <c r="B48" s="14"/>
      <c r="C48" s="1139" t="s">
        <v>4</v>
      </c>
      <c r="D48" s="1139"/>
      <c r="E48" s="1140"/>
      <c r="F48" s="15">
        <v>2.16</v>
      </c>
      <c r="G48" s="16">
        <v>2.4700000000000002</v>
      </c>
      <c r="H48" s="16">
        <v>2.04</v>
      </c>
      <c r="I48" s="16">
        <v>1.79</v>
      </c>
      <c r="J48" s="17">
        <v>3.72</v>
      </c>
    </row>
    <row r="49" spans="2:10" ht="57.75" customHeight="1" thickBot="1" x14ac:dyDescent="0.2">
      <c r="B49" s="18"/>
      <c r="C49" s="1141" t="s">
        <v>5</v>
      </c>
      <c r="D49" s="1141"/>
      <c r="E49" s="1142"/>
      <c r="F49" s="19" t="s">
        <v>518</v>
      </c>
      <c r="G49" s="20">
        <v>5.48</v>
      </c>
      <c r="H49" s="20">
        <v>0.81</v>
      </c>
      <c r="I49" s="20">
        <v>1.1200000000000001</v>
      </c>
      <c r="J49" s="21">
        <v>3.36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513</v>
      </c>
      <c r="G33" s="29" t="s">
        <v>514</v>
      </c>
      <c r="H33" s="29" t="s">
        <v>515</v>
      </c>
      <c r="I33" s="29" t="s">
        <v>516</v>
      </c>
      <c r="J33" s="30" t="s">
        <v>517</v>
      </c>
      <c r="K33" s="22"/>
      <c r="L33" s="22"/>
      <c r="M33" s="22"/>
      <c r="N33" s="22"/>
      <c r="O33" s="22"/>
      <c r="P33" s="22"/>
    </row>
    <row r="34" spans="1:16" ht="39" customHeight="1" x14ac:dyDescent="0.15">
      <c r="A34" s="22"/>
      <c r="B34" s="31"/>
      <c r="C34" s="1149" t="s">
        <v>519</v>
      </c>
      <c r="D34" s="1149"/>
      <c r="E34" s="1150"/>
      <c r="F34" s="32">
        <v>2.16</v>
      </c>
      <c r="G34" s="33">
        <v>2.4700000000000002</v>
      </c>
      <c r="H34" s="33">
        <v>2.04</v>
      </c>
      <c r="I34" s="33">
        <v>1.79</v>
      </c>
      <c r="J34" s="34">
        <v>3.72</v>
      </c>
      <c r="K34" s="22"/>
      <c r="L34" s="22"/>
      <c r="M34" s="22"/>
      <c r="N34" s="22"/>
      <c r="O34" s="22"/>
      <c r="P34" s="22"/>
    </row>
    <row r="35" spans="1:16" ht="39" customHeight="1" x14ac:dyDescent="0.15">
      <c r="A35" s="22"/>
      <c r="B35" s="35"/>
      <c r="C35" s="1143" t="s">
        <v>520</v>
      </c>
      <c r="D35" s="1144"/>
      <c r="E35" s="1145"/>
      <c r="F35" s="36">
        <v>1.86</v>
      </c>
      <c r="G35" s="37">
        <v>1.28</v>
      </c>
      <c r="H35" s="37">
        <v>1.25</v>
      </c>
      <c r="I35" s="37">
        <v>0.78</v>
      </c>
      <c r="J35" s="38">
        <v>1.9</v>
      </c>
      <c r="K35" s="22"/>
      <c r="L35" s="22"/>
      <c r="M35" s="22"/>
      <c r="N35" s="22"/>
      <c r="O35" s="22"/>
      <c r="P35" s="22"/>
    </row>
    <row r="36" spans="1:16" ht="39" customHeight="1" x14ac:dyDescent="0.15">
      <c r="A36" s="22"/>
      <c r="B36" s="35"/>
      <c r="C36" s="1143" t="s">
        <v>521</v>
      </c>
      <c r="D36" s="1144"/>
      <c r="E36" s="1145"/>
      <c r="F36" s="36">
        <v>0.44</v>
      </c>
      <c r="G36" s="37">
        <v>0.3</v>
      </c>
      <c r="H36" s="37">
        <v>0.41</v>
      </c>
      <c r="I36" s="37">
        <v>0.46</v>
      </c>
      <c r="J36" s="38">
        <v>0.43</v>
      </c>
      <c r="K36" s="22"/>
      <c r="L36" s="22"/>
      <c r="M36" s="22"/>
      <c r="N36" s="22"/>
      <c r="O36" s="22"/>
      <c r="P36" s="22"/>
    </row>
    <row r="37" spans="1:16" ht="39" customHeight="1" x14ac:dyDescent="0.15">
      <c r="A37" s="22"/>
      <c r="B37" s="35"/>
      <c r="C37" s="1143" t="s">
        <v>522</v>
      </c>
      <c r="D37" s="1144"/>
      <c r="E37" s="1145"/>
      <c r="F37" s="36">
        <v>0.04</v>
      </c>
      <c r="G37" s="37">
        <v>0.05</v>
      </c>
      <c r="H37" s="37">
        <v>0.04</v>
      </c>
      <c r="I37" s="37">
        <v>0.08</v>
      </c>
      <c r="J37" s="38">
        <v>0.16</v>
      </c>
      <c r="K37" s="22"/>
      <c r="L37" s="22"/>
      <c r="M37" s="22"/>
      <c r="N37" s="22"/>
      <c r="O37" s="22"/>
      <c r="P37" s="22"/>
    </row>
    <row r="38" spans="1:16" ht="39" customHeight="1" x14ac:dyDescent="0.15">
      <c r="A38" s="22"/>
      <c r="B38" s="35"/>
      <c r="C38" s="1143" t="s">
        <v>523</v>
      </c>
      <c r="D38" s="1144"/>
      <c r="E38" s="1145"/>
      <c r="F38" s="36">
        <v>0.03</v>
      </c>
      <c r="G38" s="37">
        <v>0.02</v>
      </c>
      <c r="H38" s="37">
        <v>0.05</v>
      </c>
      <c r="I38" s="37">
        <v>0.04</v>
      </c>
      <c r="J38" s="38">
        <v>0.03</v>
      </c>
      <c r="K38" s="22"/>
      <c r="L38" s="22"/>
      <c r="M38" s="22"/>
      <c r="N38" s="22"/>
      <c r="O38" s="22"/>
      <c r="P38" s="22"/>
    </row>
    <row r="39" spans="1:16" ht="39" customHeight="1" x14ac:dyDescent="0.15">
      <c r="A39" s="22"/>
      <c r="B39" s="35"/>
      <c r="C39" s="1143" t="s">
        <v>524</v>
      </c>
      <c r="D39" s="1144"/>
      <c r="E39" s="1145"/>
      <c r="F39" s="36">
        <v>0.01</v>
      </c>
      <c r="G39" s="37">
        <v>0</v>
      </c>
      <c r="H39" s="37">
        <v>0</v>
      </c>
      <c r="I39" s="37">
        <v>0.01</v>
      </c>
      <c r="J39" s="38">
        <v>0.01</v>
      </c>
      <c r="K39" s="22"/>
      <c r="L39" s="22"/>
      <c r="M39" s="22"/>
      <c r="N39" s="22"/>
      <c r="O39" s="22"/>
      <c r="P39" s="22"/>
    </row>
    <row r="40" spans="1:16" ht="39" customHeight="1" x14ac:dyDescent="0.15">
      <c r="A40" s="22"/>
      <c r="B40" s="35"/>
      <c r="C40" s="1143" t="s">
        <v>525</v>
      </c>
      <c r="D40" s="1144"/>
      <c r="E40" s="1145"/>
      <c r="F40" s="36">
        <v>0</v>
      </c>
      <c r="G40" s="37">
        <v>0</v>
      </c>
      <c r="H40" s="37">
        <v>0</v>
      </c>
      <c r="I40" s="37">
        <v>0</v>
      </c>
      <c r="J40" s="38">
        <v>0</v>
      </c>
      <c r="K40" s="22"/>
      <c r="L40" s="22"/>
      <c r="M40" s="22"/>
      <c r="N40" s="22"/>
      <c r="O40" s="22"/>
      <c r="P40" s="22"/>
    </row>
    <row r="41" spans="1:16" ht="39" customHeight="1" x14ac:dyDescent="0.15">
      <c r="A41" s="22"/>
      <c r="B41" s="35"/>
      <c r="C41" s="1143"/>
      <c r="D41" s="1144"/>
      <c r="E41" s="1145"/>
      <c r="F41" s="36"/>
      <c r="G41" s="37"/>
      <c r="H41" s="37"/>
      <c r="I41" s="37"/>
      <c r="J41" s="38"/>
      <c r="K41" s="22"/>
      <c r="L41" s="22"/>
      <c r="M41" s="22"/>
      <c r="N41" s="22"/>
      <c r="O41" s="22"/>
      <c r="P41" s="22"/>
    </row>
    <row r="42" spans="1:16" ht="39" customHeight="1" x14ac:dyDescent="0.15">
      <c r="A42" s="22"/>
      <c r="B42" s="39"/>
      <c r="C42" s="1143" t="s">
        <v>526</v>
      </c>
      <c r="D42" s="1144"/>
      <c r="E42" s="1145"/>
      <c r="F42" s="36" t="s">
        <v>473</v>
      </c>
      <c r="G42" s="37" t="s">
        <v>473</v>
      </c>
      <c r="H42" s="37" t="s">
        <v>473</v>
      </c>
      <c r="I42" s="37" t="s">
        <v>473</v>
      </c>
      <c r="J42" s="38" t="s">
        <v>473</v>
      </c>
      <c r="K42" s="22"/>
      <c r="L42" s="22"/>
      <c r="M42" s="22"/>
      <c r="N42" s="22"/>
      <c r="O42" s="22"/>
      <c r="P42" s="22"/>
    </row>
    <row r="43" spans="1:16" ht="39" customHeight="1" thickBot="1" x14ac:dyDescent="0.2">
      <c r="A43" s="22"/>
      <c r="B43" s="40"/>
      <c r="C43" s="1146" t="s">
        <v>527</v>
      </c>
      <c r="D43" s="1147"/>
      <c r="E43" s="1148"/>
      <c r="F43" s="41">
        <v>0.04</v>
      </c>
      <c r="G43" s="42">
        <v>0</v>
      </c>
      <c r="H43" s="42" t="s">
        <v>473</v>
      </c>
      <c r="I43" s="42" t="s">
        <v>473</v>
      </c>
      <c r="J43" s="43" t="s">
        <v>473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x14ac:dyDescent="0.15">
      <c r="A45" s="48"/>
      <c r="B45" s="1159" t="s">
        <v>10</v>
      </c>
      <c r="C45" s="1160"/>
      <c r="D45" s="58"/>
      <c r="E45" s="1165" t="s">
        <v>11</v>
      </c>
      <c r="F45" s="1165"/>
      <c r="G45" s="1165"/>
      <c r="H45" s="1165"/>
      <c r="I45" s="1165"/>
      <c r="J45" s="1166"/>
      <c r="K45" s="59">
        <v>589</v>
      </c>
      <c r="L45" s="60">
        <v>581</v>
      </c>
      <c r="M45" s="60">
        <v>553</v>
      </c>
      <c r="N45" s="60">
        <v>539</v>
      </c>
      <c r="O45" s="61">
        <v>547</v>
      </c>
      <c r="P45" s="48"/>
      <c r="Q45" s="48"/>
      <c r="R45" s="48"/>
      <c r="S45" s="48"/>
      <c r="T45" s="48"/>
      <c r="U45" s="48"/>
    </row>
    <row r="46" spans="1:21" ht="30.75" customHeight="1" x14ac:dyDescent="0.15">
      <c r="A46" s="48"/>
      <c r="B46" s="1161"/>
      <c r="C46" s="1162"/>
      <c r="D46" s="62"/>
      <c r="E46" s="1153" t="s">
        <v>12</v>
      </c>
      <c r="F46" s="1153"/>
      <c r="G46" s="1153"/>
      <c r="H46" s="1153"/>
      <c r="I46" s="1153"/>
      <c r="J46" s="1154"/>
      <c r="K46" s="63" t="s">
        <v>473</v>
      </c>
      <c r="L46" s="64" t="s">
        <v>473</v>
      </c>
      <c r="M46" s="64" t="s">
        <v>473</v>
      </c>
      <c r="N46" s="64" t="s">
        <v>473</v>
      </c>
      <c r="O46" s="65" t="s">
        <v>473</v>
      </c>
      <c r="P46" s="48"/>
      <c r="Q46" s="48"/>
      <c r="R46" s="48"/>
      <c r="S46" s="48"/>
      <c r="T46" s="48"/>
      <c r="U46" s="48"/>
    </row>
    <row r="47" spans="1:21" ht="30.75" customHeight="1" x14ac:dyDescent="0.15">
      <c r="A47" s="48"/>
      <c r="B47" s="1161"/>
      <c r="C47" s="1162"/>
      <c r="D47" s="62"/>
      <c r="E47" s="1153" t="s">
        <v>13</v>
      </c>
      <c r="F47" s="1153"/>
      <c r="G47" s="1153"/>
      <c r="H47" s="1153"/>
      <c r="I47" s="1153"/>
      <c r="J47" s="1154"/>
      <c r="K47" s="63" t="s">
        <v>473</v>
      </c>
      <c r="L47" s="64" t="s">
        <v>473</v>
      </c>
      <c r="M47" s="64" t="s">
        <v>473</v>
      </c>
      <c r="N47" s="64" t="s">
        <v>473</v>
      </c>
      <c r="O47" s="65" t="s">
        <v>473</v>
      </c>
      <c r="P47" s="48"/>
      <c r="Q47" s="48"/>
      <c r="R47" s="48"/>
      <c r="S47" s="48"/>
      <c r="T47" s="48"/>
      <c r="U47" s="48"/>
    </row>
    <row r="48" spans="1:21" ht="30.75" customHeight="1" x14ac:dyDescent="0.15">
      <c r="A48" s="48"/>
      <c r="B48" s="1161"/>
      <c r="C48" s="1162"/>
      <c r="D48" s="62"/>
      <c r="E48" s="1153" t="s">
        <v>14</v>
      </c>
      <c r="F48" s="1153"/>
      <c r="G48" s="1153"/>
      <c r="H48" s="1153"/>
      <c r="I48" s="1153"/>
      <c r="J48" s="1154"/>
      <c r="K48" s="63">
        <v>39</v>
      </c>
      <c r="L48" s="64">
        <v>40</v>
      </c>
      <c r="M48" s="64">
        <v>40</v>
      </c>
      <c r="N48" s="64">
        <v>38</v>
      </c>
      <c r="O48" s="65">
        <v>35</v>
      </c>
      <c r="P48" s="48"/>
      <c r="Q48" s="48"/>
      <c r="R48" s="48"/>
      <c r="S48" s="48"/>
      <c r="T48" s="48"/>
      <c r="U48" s="48"/>
    </row>
    <row r="49" spans="1:21" ht="30.75" customHeight="1" x14ac:dyDescent="0.15">
      <c r="A49" s="48"/>
      <c r="B49" s="1161"/>
      <c r="C49" s="1162"/>
      <c r="D49" s="62"/>
      <c r="E49" s="1153" t="s">
        <v>15</v>
      </c>
      <c r="F49" s="1153"/>
      <c r="G49" s="1153"/>
      <c r="H49" s="1153"/>
      <c r="I49" s="1153"/>
      <c r="J49" s="1154"/>
      <c r="K49" s="63">
        <v>1</v>
      </c>
      <c r="L49" s="64">
        <v>3</v>
      </c>
      <c r="M49" s="64">
        <v>3</v>
      </c>
      <c r="N49" s="64">
        <v>3</v>
      </c>
      <c r="O49" s="65">
        <v>3</v>
      </c>
      <c r="P49" s="48"/>
      <c r="Q49" s="48"/>
      <c r="R49" s="48"/>
      <c r="S49" s="48"/>
      <c r="T49" s="48"/>
      <c r="U49" s="48"/>
    </row>
    <row r="50" spans="1:21" ht="30.75" customHeight="1" x14ac:dyDescent="0.15">
      <c r="A50" s="48"/>
      <c r="B50" s="1161"/>
      <c r="C50" s="1162"/>
      <c r="D50" s="62"/>
      <c r="E50" s="1153" t="s">
        <v>16</v>
      </c>
      <c r="F50" s="1153"/>
      <c r="G50" s="1153"/>
      <c r="H50" s="1153"/>
      <c r="I50" s="1153"/>
      <c r="J50" s="1154"/>
      <c r="K50" s="63">
        <v>1</v>
      </c>
      <c r="L50" s="64">
        <v>1</v>
      </c>
      <c r="M50" s="64" t="s">
        <v>473</v>
      </c>
      <c r="N50" s="64" t="s">
        <v>473</v>
      </c>
      <c r="O50" s="65" t="s">
        <v>473</v>
      </c>
      <c r="P50" s="48"/>
      <c r="Q50" s="48"/>
      <c r="R50" s="48"/>
      <c r="S50" s="48"/>
      <c r="T50" s="48"/>
      <c r="U50" s="48"/>
    </row>
    <row r="51" spans="1:21" ht="30.75" customHeight="1" x14ac:dyDescent="0.15">
      <c r="A51" s="48"/>
      <c r="B51" s="1163"/>
      <c r="C51" s="1164"/>
      <c r="D51" s="66"/>
      <c r="E51" s="1153" t="s">
        <v>17</v>
      </c>
      <c r="F51" s="1153"/>
      <c r="G51" s="1153"/>
      <c r="H51" s="1153"/>
      <c r="I51" s="1153"/>
      <c r="J51" s="1154"/>
      <c r="K51" s="63">
        <v>0</v>
      </c>
      <c r="L51" s="64">
        <v>0</v>
      </c>
      <c r="M51" s="64">
        <v>0</v>
      </c>
      <c r="N51" s="64">
        <v>0</v>
      </c>
      <c r="O51" s="65">
        <v>0</v>
      </c>
      <c r="P51" s="48"/>
      <c r="Q51" s="48"/>
      <c r="R51" s="48"/>
      <c r="S51" s="48"/>
      <c r="T51" s="48"/>
      <c r="U51" s="48"/>
    </row>
    <row r="52" spans="1:21" ht="30.75" customHeight="1" x14ac:dyDescent="0.15">
      <c r="A52" s="48"/>
      <c r="B52" s="1151" t="s">
        <v>18</v>
      </c>
      <c r="C52" s="1152"/>
      <c r="D52" s="66"/>
      <c r="E52" s="1153" t="s">
        <v>19</v>
      </c>
      <c r="F52" s="1153"/>
      <c r="G52" s="1153"/>
      <c r="H52" s="1153"/>
      <c r="I52" s="1153"/>
      <c r="J52" s="1154"/>
      <c r="K52" s="63">
        <v>304</v>
      </c>
      <c r="L52" s="64">
        <v>310</v>
      </c>
      <c r="M52" s="64">
        <v>424</v>
      </c>
      <c r="N52" s="64">
        <v>411</v>
      </c>
      <c r="O52" s="65">
        <v>405</v>
      </c>
      <c r="P52" s="48"/>
      <c r="Q52" s="48"/>
      <c r="R52" s="48"/>
      <c r="S52" s="48"/>
      <c r="T52" s="48"/>
      <c r="U52" s="48"/>
    </row>
    <row r="53" spans="1:21" ht="30.75" customHeight="1" thickBot="1" x14ac:dyDescent="0.2">
      <c r="A53" s="48"/>
      <c r="B53" s="1155" t="s">
        <v>20</v>
      </c>
      <c r="C53" s="1156"/>
      <c r="D53" s="67"/>
      <c r="E53" s="1157" t="s">
        <v>21</v>
      </c>
      <c r="F53" s="1157"/>
      <c r="G53" s="1157"/>
      <c r="H53" s="1157"/>
      <c r="I53" s="1157"/>
      <c r="J53" s="1158"/>
      <c r="K53" s="68">
        <v>326</v>
      </c>
      <c r="L53" s="69">
        <v>315</v>
      </c>
      <c r="M53" s="69">
        <v>172</v>
      </c>
      <c r="N53" s="69">
        <v>169</v>
      </c>
      <c r="O53" s="70">
        <v>180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513</v>
      </c>
      <c r="J40" s="79" t="s">
        <v>514</v>
      </c>
      <c r="K40" s="79" t="s">
        <v>515</v>
      </c>
      <c r="L40" s="79" t="s">
        <v>516</v>
      </c>
      <c r="M40" s="80" t="s">
        <v>517</v>
      </c>
    </row>
    <row r="41" spans="2:13" ht="27.75" customHeight="1" x14ac:dyDescent="0.15">
      <c r="B41" s="1167" t="s">
        <v>23</v>
      </c>
      <c r="C41" s="1168"/>
      <c r="D41" s="81"/>
      <c r="E41" s="1173" t="s">
        <v>24</v>
      </c>
      <c r="F41" s="1173"/>
      <c r="G41" s="1173"/>
      <c r="H41" s="1174"/>
      <c r="I41" s="82">
        <v>4538</v>
      </c>
      <c r="J41" s="83">
        <v>4639</v>
      </c>
      <c r="K41" s="83">
        <v>4639</v>
      </c>
      <c r="L41" s="83">
        <v>4575</v>
      </c>
      <c r="M41" s="84">
        <v>4548</v>
      </c>
    </row>
    <row r="42" spans="2:13" ht="27.75" customHeight="1" x14ac:dyDescent="0.15">
      <c r="B42" s="1169"/>
      <c r="C42" s="1170"/>
      <c r="D42" s="85"/>
      <c r="E42" s="1175" t="s">
        <v>25</v>
      </c>
      <c r="F42" s="1175"/>
      <c r="G42" s="1175"/>
      <c r="H42" s="1176"/>
      <c r="I42" s="86" t="s">
        <v>473</v>
      </c>
      <c r="J42" s="87" t="s">
        <v>473</v>
      </c>
      <c r="K42" s="87" t="s">
        <v>473</v>
      </c>
      <c r="L42" s="87" t="s">
        <v>473</v>
      </c>
      <c r="M42" s="88" t="s">
        <v>473</v>
      </c>
    </row>
    <row r="43" spans="2:13" ht="27.75" customHeight="1" x14ac:dyDescent="0.15">
      <c r="B43" s="1169"/>
      <c r="C43" s="1170"/>
      <c r="D43" s="85"/>
      <c r="E43" s="1175" t="s">
        <v>26</v>
      </c>
      <c r="F43" s="1175"/>
      <c r="G43" s="1175"/>
      <c r="H43" s="1176"/>
      <c r="I43" s="86">
        <v>360</v>
      </c>
      <c r="J43" s="87">
        <v>341</v>
      </c>
      <c r="K43" s="87">
        <v>314</v>
      </c>
      <c r="L43" s="87">
        <v>280</v>
      </c>
      <c r="M43" s="88">
        <v>238</v>
      </c>
    </row>
    <row r="44" spans="2:13" ht="27.75" customHeight="1" x14ac:dyDescent="0.15">
      <c r="B44" s="1169"/>
      <c r="C44" s="1170"/>
      <c r="D44" s="85"/>
      <c r="E44" s="1175" t="s">
        <v>27</v>
      </c>
      <c r="F44" s="1175"/>
      <c r="G44" s="1175"/>
      <c r="H44" s="1176"/>
      <c r="I44" s="86">
        <v>30</v>
      </c>
      <c r="J44" s="87">
        <v>3</v>
      </c>
      <c r="K44" s="87">
        <v>25</v>
      </c>
      <c r="L44" s="87">
        <v>22</v>
      </c>
      <c r="M44" s="88">
        <v>19</v>
      </c>
    </row>
    <row r="45" spans="2:13" ht="27.75" customHeight="1" x14ac:dyDescent="0.15">
      <c r="B45" s="1169"/>
      <c r="C45" s="1170"/>
      <c r="D45" s="85"/>
      <c r="E45" s="1175" t="s">
        <v>28</v>
      </c>
      <c r="F45" s="1175"/>
      <c r="G45" s="1175"/>
      <c r="H45" s="1176"/>
      <c r="I45" s="86">
        <v>595</v>
      </c>
      <c r="J45" s="87">
        <v>553</v>
      </c>
      <c r="K45" s="87">
        <v>507</v>
      </c>
      <c r="L45" s="87">
        <v>468</v>
      </c>
      <c r="M45" s="88">
        <v>465</v>
      </c>
    </row>
    <row r="46" spans="2:13" ht="27.75" customHeight="1" x14ac:dyDescent="0.15">
      <c r="B46" s="1169"/>
      <c r="C46" s="1170"/>
      <c r="D46" s="85"/>
      <c r="E46" s="1175" t="s">
        <v>29</v>
      </c>
      <c r="F46" s="1175"/>
      <c r="G46" s="1175"/>
      <c r="H46" s="1176"/>
      <c r="I46" s="86" t="s">
        <v>473</v>
      </c>
      <c r="J46" s="87" t="s">
        <v>473</v>
      </c>
      <c r="K46" s="87" t="s">
        <v>473</v>
      </c>
      <c r="L46" s="87" t="s">
        <v>473</v>
      </c>
      <c r="M46" s="88" t="s">
        <v>473</v>
      </c>
    </row>
    <row r="47" spans="2:13" ht="27.75" customHeight="1" x14ac:dyDescent="0.15">
      <c r="B47" s="1169"/>
      <c r="C47" s="1170"/>
      <c r="D47" s="85"/>
      <c r="E47" s="1175" t="s">
        <v>30</v>
      </c>
      <c r="F47" s="1175"/>
      <c r="G47" s="1175"/>
      <c r="H47" s="1176"/>
      <c r="I47" s="86" t="s">
        <v>473</v>
      </c>
      <c r="J47" s="87" t="s">
        <v>473</v>
      </c>
      <c r="K47" s="87" t="s">
        <v>473</v>
      </c>
      <c r="L47" s="87" t="s">
        <v>473</v>
      </c>
      <c r="M47" s="88" t="s">
        <v>473</v>
      </c>
    </row>
    <row r="48" spans="2:13" ht="27.75" customHeight="1" x14ac:dyDescent="0.15">
      <c r="B48" s="1171"/>
      <c r="C48" s="1172"/>
      <c r="D48" s="85"/>
      <c r="E48" s="1175" t="s">
        <v>31</v>
      </c>
      <c r="F48" s="1175"/>
      <c r="G48" s="1175"/>
      <c r="H48" s="1176"/>
      <c r="I48" s="86" t="s">
        <v>473</v>
      </c>
      <c r="J48" s="87" t="s">
        <v>473</v>
      </c>
      <c r="K48" s="87" t="s">
        <v>473</v>
      </c>
      <c r="L48" s="87" t="s">
        <v>473</v>
      </c>
      <c r="M48" s="88" t="s">
        <v>473</v>
      </c>
    </row>
    <row r="49" spans="2:13" ht="27.75" customHeight="1" x14ac:dyDescent="0.15">
      <c r="B49" s="1177" t="s">
        <v>32</v>
      </c>
      <c r="C49" s="1178"/>
      <c r="D49" s="89"/>
      <c r="E49" s="1175" t="s">
        <v>33</v>
      </c>
      <c r="F49" s="1175"/>
      <c r="G49" s="1175"/>
      <c r="H49" s="1176"/>
      <c r="I49" s="86">
        <v>2431</v>
      </c>
      <c r="J49" s="87">
        <v>2525</v>
      </c>
      <c r="K49" s="87">
        <v>2571</v>
      </c>
      <c r="L49" s="87">
        <v>2633</v>
      </c>
      <c r="M49" s="88">
        <v>2701</v>
      </c>
    </row>
    <row r="50" spans="2:13" ht="27.75" customHeight="1" x14ac:dyDescent="0.15">
      <c r="B50" s="1169"/>
      <c r="C50" s="1170"/>
      <c r="D50" s="85"/>
      <c r="E50" s="1175" t="s">
        <v>34</v>
      </c>
      <c r="F50" s="1175"/>
      <c r="G50" s="1175"/>
      <c r="H50" s="1176"/>
      <c r="I50" s="86">
        <v>17</v>
      </c>
      <c r="J50" s="87">
        <v>11</v>
      </c>
      <c r="K50" s="87">
        <v>4</v>
      </c>
      <c r="L50" s="87">
        <v>3</v>
      </c>
      <c r="M50" s="88">
        <v>1</v>
      </c>
    </row>
    <row r="51" spans="2:13" ht="27.75" customHeight="1" x14ac:dyDescent="0.15">
      <c r="B51" s="1171"/>
      <c r="C51" s="1172"/>
      <c r="D51" s="85"/>
      <c r="E51" s="1175" t="s">
        <v>35</v>
      </c>
      <c r="F51" s="1175"/>
      <c r="G51" s="1175"/>
      <c r="H51" s="1176"/>
      <c r="I51" s="86">
        <v>3732</v>
      </c>
      <c r="J51" s="87">
        <v>3815</v>
      </c>
      <c r="K51" s="87">
        <v>3920</v>
      </c>
      <c r="L51" s="87">
        <v>4061</v>
      </c>
      <c r="M51" s="88">
        <v>3966</v>
      </c>
    </row>
    <row r="52" spans="2:13" ht="27.75" customHeight="1" thickBot="1" x14ac:dyDescent="0.2">
      <c r="B52" s="1179" t="s">
        <v>36</v>
      </c>
      <c r="C52" s="1180"/>
      <c r="D52" s="90"/>
      <c r="E52" s="1181" t="s">
        <v>37</v>
      </c>
      <c r="F52" s="1181"/>
      <c r="G52" s="1181"/>
      <c r="H52" s="1182"/>
      <c r="I52" s="91">
        <v>-657</v>
      </c>
      <c r="J52" s="92">
        <v>-815</v>
      </c>
      <c r="K52" s="92">
        <v>-1011</v>
      </c>
      <c r="L52" s="92">
        <v>-1353</v>
      </c>
      <c r="M52" s="93">
        <v>-1398</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512</v>
      </c>
      <c r="G2" s="111"/>
      <c r="H2" s="112"/>
    </row>
    <row r="3" spans="1:8" x14ac:dyDescent="0.15">
      <c r="A3" s="108" t="s">
        <v>505</v>
      </c>
      <c r="B3" s="113"/>
      <c r="C3" s="114"/>
      <c r="D3" s="115">
        <v>441398</v>
      </c>
      <c r="E3" s="116"/>
      <c r="F3" s="117">
        <v>262834</v>
      </c>
      <c r="G3" s="118"/>
      <c r="H3" s="119"/>
    </row>
    <row r="4" spans="1:8" x14ac:dyDescent="0.15">
      <c r="A4" s="120"/>
      <c r="B4" s="121"/>
      <c r="C4" s="122"/>
      <c r="D4" s="123">
        <v>272059</v>
      </c>
      <c r="E4" s="124"/>
      <c r="F4" s="125">
        <v>147509</v>
      </c>
      <c r="G4" s="126"/>
      <c r="H4" s="127"/>
    </row>
    <row r="5" spans="1:8" x14ac:dyDescent="0.15">
      <c r="A5" s="108" t="s">
        <v>507</v>
      </c>
      <c r="B5" s="113"/>
      <c r="C5" s="114"/>
      <c r="D5" s="115">
        <v>609205</v>
      </c>
      <c r="E5" s="116"/>
      <c r="F5" s="117">
        <v>334234</v>
      </c>
      <c r="G5" s="118"/>
      <c r="H5" s="119"/>
    </row>
    <row r="6" spans="1:8" x14ac:dyDescent="0.15">
      <c r="A6" s="120"/>
      <c r="B6" s="121"/>
      <c r="C6" s="122"/>
      <c r="D6" s="123">
        <v>305772</v>
      </c>
      <c r="E6" s="124"/>
      <c r="F6" s="125">
        <v>135366</v>
      </c>
      <c r="G6" s="126"/>
      <c r="H6" s="127"/>
    </row>
    <row r="7" spans="1:8" x14ac:dyDescent="0.15">
      <c r="A7" s="108" t="s">
        <v>508</v>
      </c>
      <c r="B7" s="113"/>
      <c r="C7" s="114"/>
      <c r="D7" s="115">
        <v>500695</v>
      </c>
      <c r="E7" s="116"/>
      <c r="F7" s="117">
        <v>216155</v>
      </c>
      <c r="G7" s="118"/>
      <c r="H7" s="119"/>
    </row>
    <row r="8" spans="1:8" x14ac:dyDescent="0.15">
      <c r="A8" s="120"/>
      <c r="B8" s="121"/>
      <c r="C8" s="122"/>
      <c r="D8" s="123">
        <v>254851</v>
      </c>
      <c r="E8" s="124"/>
      <c r="F8" s="125">
        <v>108827</v>
      </c>
      <c r="G8" s="126"/>
      <c r="H8" s="127"/>
    </row>
    <row r="9" spans="1:8" x14ac:dyDescent="0.15">
      <c r="A9" s="108" t="s">
        <v>509</v>
      </c>
      <c r="B9" s="113"/>
      <c r="C9" s="114"/>
      <c r="D9" s="115">
        <v>451691</v>
      </c>
      <c r="E9" s="116"/>
      <c r="F9" s="117">
        <v>228305</v>
      </c>
      <c r="G9" s="118"/>
      <c r="H9" s="119"/>
    </row>
    <row r="10" spans="1:8" x14ac:dyDescent="0.15">
      <c r="A10" s="120"/>
      <c r="B10" s="121"/>
      <c r="C10" s="122"/>
      <c r="D10" s="123">
        <v>310381</v>
      </c>
      <c r="E10" s="124"/>
      <c r="F10" s="125">
        <v>86611</v>
      </c>
      <c r="G10" s="126"/>
      <c r="H10" s="127"/>
    </row>
    <row r="11" spans="1:8" x14ac:dyDescent="0.15">
      <c r="A11" s="108" t="s">
        <v>510</v>
      </c>
      <c r="B11" s="113"/>
      <c r="C11" s="114"/>
      <c r="D11" s="115">
        <v>603646</v>
      </c>
      <c r="E11" s="116"/>
      <c r="F11" s="117">
        <v>316331</v>
      </c>
      <c r="G11" s="118"/>
      <c r="H11" s="119"/>
    </row>
    <row r="12" spans="1:8" x14ac:dyDescent="0.15">
      <c r="A12" s="120"/>
      <c r="B12" s="121"/>
      <c r="C12" s="128"/>
      <c r="D12" s="123">
        <v>352453</v>
      </c>
      <c r="E12" s="124"/>
      <c r="F12" s="125">
        <v>106387</v>
      </c>
      <c r="G12" s="126"/>
      <c r="H12" s="127"/>
    </row>
    <row r="13" spans="1:8" x14ac:dyDescent="0.15">
      <c r="A13" s="108"/>
      <c r="B13" s="113"/>
      <c r="C13" s="129"/>
      <c r="D13" s="130">
        <v>521327</v>
      </c>
      <c r="E13" s="131"/>
      <c r="F13" s="132">
        <v>271572</v>
      </c>
      <c r="G13" s="133"/>
      <c r="H13" s="119"/>
    </row>
    <row r="14" spans="1:8" x14ac:dyDescent="0.15">
      <c r="A14" s="120"/>
      <c r="B14" s="121"/>
      <c r="C14" s="122"/>
      <c r="D14" s="123">
        <v>299103</v>
      </c>
      <c r="E14" s="124"/>
      <c r="F14" s="125">
        <v>116940</v>
      </c>
      <c r="G14" s="126"/>
      <c r="H14" s="127"/>
    </row>
    <row r="17" spans="1:11" x14ac:dyDescent="0.15">
      <c r="A17" s="104" t="s">
        <v>40</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41</v>
      </c>
      <c r="B19" s="134">
        <f>ROUND(VALUE(SUBSTITUTE(実質収支比率等に係る経年分析!F$48,"▲","-")),2)</f>
        <v>2.16</v>
      </c>
      <c r="C19" s="134">
        <f>ROUND(VALUE(SUBSTITUTE(実質収支比率等に係る経年分析!G$48,"▲","-")),2)</f>
        <v>2.4700000000000002</v>
      </c>
      <c r="D19" s="134">
        <f>ROUND(VALUE(SUBSTITUTE(実質収支比率等に係る経年分析!H$48,"▲","-")),2)</f>
        <v>2.04</v>
      </c>
      <c r="E19" s="134">
        <f>ROUND(VALUE(SUBSTITUTE(実質収支比率等に係る経年分析!I$48,"▲","-")),2)</f>
        <v>1.79</v>
      </c>
      <c r="F19" s="134">
        <f>ROUND(VALUE(SUBSTITUTE(実質収支比率等に係る経年分析!J$48,"▲","-")),2)</f>
        <v>3.72</v>
      </c>
    </row>
    <row r="20" spans="1:11" x14ac:dyDescent="0.15">
      <c r="A20" s="134" t="s">
        <v>42</v>
      </c>
      <c r="B20" s="134">
        <f>ROUND(VALUE(SUBSTITUTE(実質収支比率等に係る経年分析!F$47,"▲","-")),2)</f>
        <v>15.79</v>
      </c>
      <c r="C20" s="134">
        <f>ROUND(VALUE(SUBSTITUTE(実質収支比率等に係る経年分析!G$47,"▲","-")),2)</f>
        <v>19.91</v>
      </c>
      <c r="D20" s="134">
        <f>ROUND(VALUE(SUBSTITUTE(実質収支比率等に係る経年分析!H$47,"▲","-")),2)</f>
        <v>21.76</v>
      </c>
      <c r="E20" s="134">
        <f>ROUND(VALUE(SUBSTITUTE(実質収支比率等に係る経年分析!I$47,"▲","-")),2)</f>
        <v>20.72</v>
      </c>
      <c r="F20" s="134">
        <f>ROUND(VALUE(SUBSTITUTE(実質収支比率等に係る経年分析!J$47,"▲","-")),2)</f>
        <v>22.62</v>
      </c>
    </row>
    <row r="21" spans="1:11" x14ac:dyDescent="0.15">
      <c r="A21" s="134" t="s">
        <v>43</v>
      </c>
      <c r="B21" s="134">
        <f>IF(ISNUMBER(VALUE(SUBSTITUTE(実質収支比率等に係る経年分析!F$49,"▲","-"))),ROUND(VALUE(SUBSTITUTE(実質収支比率等に係る経年分析!F$49,"▲","-")),2),NA())</f>
        <v>-0.08</v>
      </c>
      <c r="C21" s="134">
        <f>IF(ISNUMBER(VALUE(SUBSTITUTE(実質収支比率等に係る経年分析!G$49,"▲","-"))),ROUND(VALUE(SUBSTITUTE(実質収支比率等に係る経年分析!G$49,"▲","-")),2),NA())</f>
        <v>5.48</v>
      </c>
      <c r="D21" s="134">
        <f>IF(ISNUMBER(VALUE(SUBSTITUTE(実質収支比率等に係る経年分析!H$49,"▲","-"))),ROUND(VALUE(SUBSTITUTE(実質収支比率等に係る経年分析!H$49,"▲","-")),2),NA())</f>
        <v>0.81</v>
      </c>
      <c r="E21" s="134">
        <f>IF(ISNUMBER(VALUE(SUBSTITUTE(実質収支比率等に係る経年分析!I$49,"▲","-"))),ROUND(VALUE(SUBSTITUTE(実質収支比率等に係る経年分析!I$49,"▲","-")),2),NA())</f>
        <v>1.1200000000000001</v>
      </c>
      <c r="F21" s="134">
        <f>IF(ISNUMBER(VALUE(SUBSTITUTE(実質収支比率等に係る経年分析!J$49,"▲","-"))),ROUND(VALUE(SUBSTITUTE(実質収支比率等に係る経年分析!J$49,"▲","-")),2),NA())</f>
        <v>3.36</v>
      </c>
    </row>
    <row r="24" spans="1:11" x14ac:dyDescent="0.15">
      <c r="A24" s="104" t="s">
        <v>44</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診療所会計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x14ac:dyDescent="0.15">
      <c r="A32" s="135" t="str">
        <f>IF(連結実質赤字比率に係る赤字・黒字の構成分析!C$38="",NA(),連結実質赤字比率に係る赤字・黒字の構成分析!C$38)</f>
        <v>農業集落排水事業特別会計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0.03</v>
      </c>
    </row>
    <row r="33" spans="1:16" x14ac:dyDescent="0.15">
      <c r="A33" s="135" t="str">
        <f>IF(連結実質赤字比率に係る赤字・黒字の構成分析!C$37="",NA(),連結実質赤字比率に係る赤字・黒字の構成分析!C$37)</f>
        <v>水道特別会計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0.16</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0.44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0.46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0.43</v>
      </c>
    </row>
    <row r="35" spans="1:16" x14ac:dyDescent="0.15">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1.86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1.28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1.25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0.78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1.9</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2.16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2.4700000000000002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2.04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1.79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3.72</v>
      </c>
    </row>
    <row r="39" spans="1:16" x14ac:dyDescent="0.15">
      <c r="A39" s="104" t="s">
        <v>47</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304</v>
      </c>
      <c r="E42" s="136"/>
      <c r="F42" s="136"/>
      <c r="G42" s="136">
        <f>'実質公債費比率（分子）の構造'!L$52</f>
        <v>310</v>
      </c>
      <c r="H42" s="136"/>
      <c r="I42" s="136"/>
      <c r="J42" s="136">
        <f>'実質公債費比率（分子）の構造'!M$52</f>
        <v>424</v>
      </c>
      <c r="K42" s="136"/>
      <c r="L42" s="136"/>
      <c r="M42" s="136">
        <f>'実質公債費比率（分子）の構造'!N$52</f>
        <v>411</v>
      </c>
      <c r="N42" s="136"/>
      <c r="O42" s="136"/>
      <c r="P42" s="136">
        <f>'実質公債費比率（分子）の構造'!O$52</f>
        <v>405</v>
      </c>
    </row>
    <row r="43" spans="1:16" x14ac:dyDescent="0.15">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52</v>
      </c>
      <c r="B44" s="136">
        <f>'実質公債費比率（分子）の構造'!K$50</f>
        <v>1</v>
      </c>
      <c r="C44" s="136"/>
      <c r="D44" s="136"/>
      <c r="E44" s="136">
        <f>'実質公債費比率（分子）の構造'!L$50</f>
        <v>1</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53</v>
      </c>
      <c r="B45" s="136">
        <f>'実質公債費比率（分子）の構造'!K$49</f>
        <v>1</v>
      </c>
      <c r="C45" s="136"/>
      <c r="D45" s="136"/>
      <c r="E45" s="136">
        <f>'実質公債費比率（分子）の構造'!L$49</f>
        <v>3</v>
      </c>
      <c r="F45" s="136"/>
      <c r="G45" s="136"/>
      <c r="H45" s="136">
        <f>'実質公債費比率（分子）の構造'!M$49</f>
        <v>3</v>
      </c>
      <c r="I45" s="136"/>
      <c r="J45" s="136"/>
      <c r="K45" s="136">
        <f>'実質公債費比率（分子）の構造'!N$49</f>
        <v>3</v>
      </c>
      <c r="L45" s="136"/>
      <c r="M45" s="136"/>
      <c r="N45" s="136">
        <f>'実質公債費比率（分子）の構造'!O$49</f>
        <v>3</v>
      </c>
      <c r="O45" s="136"/>
      <c r="P45" s="136"/>
    </row>
    <row r="46" spans="1:16" x14ac:dyDescent="0.15">
      <c r="A46" s="136" t="s">
        <v>54</v>
      </c>
      <c r="B46" s="136">
        <f>'実質公債費比率（分子）の構造'!K$48</f>
        <v>39</v>
      </c>
      <c r="C46" s="136"/>
      <c r="D46" s="136"/>
      <c r="E46" s="136">
        <f>'実質公債費比率（分子）の構造'!L$48</f>
        <v>40</v>
      </c>
      <c r="F46" s="136"/>
      <c r="G46" s="136"/>
      <c r="H46" s="136">
        <f>'実質公債費比率（分子）の構造'!M$48</f>
        <v>40</v>
      </c>
      <c r="I46" s="136"/>
      <c r="J46" s="136"/>
      <c r="K46" s="136">
        <f>'実質公債費比率（分子）の構造'!N$48</f>
        <v>38</v>
      </c>
      <c r="L46" s="136"/>
      <c r="M46" s="136"/>
      <c r="N46" s="136">
        <f>'実質公債費比率（分子）の構造'!O$48</f>
        <v>35</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589</v>
      </c>
      <c r="C49" s="136"/>
      <c r="D49" s="136"/>
      <c r="E49" s="136">
        <f>'実質公債費比率（分子）の構造'!L$45</f>
        <v>581</v>
      </c>
      <c r="F49" s="136"/>
      <c r="G49" s="136"/>
      <c r="H49" s="136">
        <f>'実質公債費比率（分子）の構造'!M$45</f>
        <v>553</v>
      </c>
      <c r="I49" s="136"/>
      <c r="J49" s="136"/>
      <c r="K49" s="136">
        <f>'実質公債費比率（分子）の構造'!N$45</f>
        <v>539</v>
      </c>
      <c r="L49" s="136"/>
      <c r="M49" s="136"/>
      <c r="N49" s="136">
        <f>'実質公債費比率（分子）の構造'!O$45</f>
        <v>547</v>
      </c>
      <c r="O49" s="136"/>
      <c r="P49" s="136"/>
    </row>
    <row r="50" spans="1:16" x14ac:dyDescent="0.15">
      <c r="A50" s="136" t="s">
        <v>58</v>
      </c>
      <c r="B50" s="136" t="e">
        <f>NA()</f>
        <v>#N/A</v>
      </c>
      <c r="C50" s="136">
        <f>IF(ISNUMBER('実質公債費比率（分子）の構造'!K$53),'実質公債費比率（分子）の構造'!K$53,NA())</f>
        <v>326</v>
      </c>
      <c r="D50" s="136" t="e">
        <f>NA()</f>
        <v>#N/A</v>
      </c>
      <c r="E50" s="136" t="e">
        <f>NA()</f>
        <v>#N/A</v>
      </c>
      <c r="F50" s="136">
        <f>IF(ISNUMBER('実質公債費比率（分子）の構造'!L$53),'実質公債費比率（分子）の構造'!L$53,NA())</f>
        <v>315</v>
      </c>
      <c r="G50" s="136" t="e">
        <f>NA()</f>
        <v>#N/A</v>
      </c>
      <c r="H50" s="136" t="e">
        <f>NA()</f>
        <v>#N/A</v>
      </c>
      <c r="I50" s="136">
        <f>IF(ISNUMBER('実質公債費比率（分子）の構造'!M$53),'実質公債費比率（分子）の構造'!M$53,NA())</f>
        <v>172</v>
      </c>
      <c r="J50" s="136" t="e">
        <f>NA()</f>
        <v>#N/A</v>
      </c>
      <c r="K50" s="136" t="e">
        <f>NA()</f>
        <v>#N/A</v>
      </c>
      <c r="L50" s="136">
        <f>IF(ISNUMBER('実質公債費比率（分子）の構造'!N$53),'実質公債費比率（分子）の構造'!N$53,NA())</f>
        <v>169</v>
      </c>
      <c r="M50" s="136" t="e">
        <f>NA()</f>
        <v>#N/A</v>
      </c>
      <c r="N50" s="136" t="e">
        <f>NA()</f>
        <v>#N/A</v>
      </c>
      <c r="O50" s="136">
        <f>IF(ISNUMBER('実質公債費比率（分子）の構造'!O$53),'実質公債費比率（分子）の構造'!O$53,NA())</f>
        <v>180</v>
      </c>
      <c r="P50" s="136" t="e">
        <f>NA()</f>
        <v>#N/A</v>
      </c>
    </row>
    <row r="53" spans="1:16" x14ac:dyDescent="0.15">
      <c r="A53" s="104" t="s">
        <v>59</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3732</v>
      </c>
      <c r="E56" s="135"/>
      <c r="F56" s="135"/>
      <c r="G56" s="135">
        <f>'将来負担比率（分子）の構造'!J$51</f>
        <v>3815</v>
      </c>
      <c r="H56" s="135"/>
      <c r="I56" s="135"/>
      <c r="J56" s="135">
        <f>'将来負担比率（分子）の構造'!K$51</f>
        <v>3920</v>
      </c>
      <c r="K56" s="135"/>
      <c r="L56" s="135"/>
      <c r="M56" s="135">
        <f>'将来負担比率（分子）の構造'!L$51</f>
        <v>4061</v>
      </c>
      <c r="N56" s="135"/>
      <c r="O56" s="135"/>
      <c r="P56" s="135">
        <f>'将来負担比率（分子）の構造'!M$51</f>
        <v>3966</v>
      </c>
    </row>
    <row r="57" spans="1:16" x14ac:dyDescent="0.15">
      <c r="A57" s="135" t="s">
        <v>34</v>
      </c>
      <c r="B57" s="135"/>
      <c r="C57" s="135"/>
      <c r="D57" s="135">
        <f>'将来負担比率（分子）の構造'!I$50</f>
        <v>17</v>
      </c>
      <c r="E57" s="135"/>
      <c r="F57" s="135"/>
      <c r="G57" s="135">
        <f>'将来負担比率（分子）の構造'!J$50</f>
        <v>11</v>
      </c>
      <c r="H57" s="135"/>
      <c r="I57" s="135"/>
      <c r="J57" s="135">
        <f>'将来負担比率（分子）の構造'!K$50</f>
        <v>4</v>
      </c>
      <c r="K57" s="135"/>
      <c r="L57" s="135"/>
      <c r="M57" s="135">
        <f>'将来負担比率（分子）の構造'!L$50</f>
        <v>3</v>
      </c>
      <c r="N57" s="135"/>
      <c r="O57" s="135"/>
      <c r="P57" s="135">
        <f>'将来負担比率（分子）の構造'!M$50</f>
        <v>1</v>
      </c>
    </row>
    <row r="58" spans="1:16" x14ac:dyDescent="0.15">
      <c r="A58" s="135" t="s">
        <v>33</v>
      </c>
      <c r="B58" s="135"/>
      <c r="C58" s="135"/>
      <c r="D58" s="135">
        <f>'将来負担比率（分子）の構造'!I$49</f>
        <v>2431</v>
      </c>
      <c r="E58" s="135"/>
      <c r="F58" s="135"/>
      <c r="G58" s="135">
        <f>'将来負担比率（分子）の構造'!J$49</f>
        <v>2525</v>
      </c>
      <c r="H58" s="135"/>
      <c r="I58" s="135"/>
      <c r="J58" s="135">
        <f>'将来負担比率（分子）の構造'!K$49</f>
        <v>2571</v>
      </c>
      <c r="K58" s="135"/>
      <c r="L58" s="135"/>
      <c r="M58" s="135">
        <f>'将来負担比率（分子）の構造'!L$49</f>
        <v>2633</v>
      </c>
      <c r="N58" s="135"/>
      <c r="O58" s="135"/>
      <c r="P58" s="135">
        <f>'将来負担比率（分子）の構造'!M$49</f>
        <v>2701</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595</v>
      </c>
      <c r="C62" s="135"/>
      <c r="D62" s="135"/>
      <c r="E62" s="135">
        <f>'将来負担比率（分子）の構造'!J$45</f>
        <v>553</v>
      </c>
      <c r="F62" s="135"/>
      <c r="G62" s="135"/>
      <c r="H62" s="135">
        <f>'将来負担比率（分子）の構造'!K$45</f>
        <v>507</v>
      </c>
      <c r="I62" s="135"/>
      <c r="J62" s="135"/>
      <c r="K62" s="135">
        <f>'将来負担比率（分子）の構造'!L$45</f>
        <v>468</v>
      </c>
      <c r="L62" s="135"/>
      <c r="M62" s="135"/>
      <c r="N62" s="135">
        <f>'将来負担比率（分子）の構造'!M$45</f>
        <v>465</v>
      </c>
      <c r="O62" s="135"/>
      <c r="P62" s="135"/>
    </row>
    <row r="63" spans="1:16" x14ac:dyDescent="0.15">
      <c r="A63" s="135" t="s">
        <v>27</v>
      </c>
      <c r="B63" s="135">
        <f>'将来負担比率（分子）の構造'!I$44</f>
        <v>30</v>
      </c>
      <c r="C63" s="135"/>
      <c r="D63" s="135"/>
      <c r="E63" s="135">
        <f>'将来負担比率（分子）の構造'!J$44</f>
        <v>3</v>
      </c>
      <c r="F63" s="135"/>
      <c r="G63" s="135"/>
      <c r="H63" s="135">
        <f>'将来負担比率（分子）の構造'!K$44</f>
        <v>25</v>
      </c>
      <c r="I63" s="135"/>
      <c r="J63" s="135"/>
      <c r="K63" s="135">
        <f>'将来負担比率（分子）の構造'!L$44</f>
        <v>22</v>
      </c>
      <c r="L63" s="135"/>
      <c r="M63" s="135"/>
      <c r="N63" s="135">
        <f>'将来負担比率（分子）の構造'!M$44</f>
        <v>19</v>
      </c>
      <c r="O63" s="135"/>
      <c r="P63" s="135"/>
    </row>
    <row r="64" spans="1:16" x14ac:dyDescent="0.15">
      <c r="A64" s="135" t="s">
        <v>26</v>
      </c>
      <c r="B64" s="135">
        <f>'将来負担比率（分子）の構造'!I$43</f>
        <v>360</v>
      </c>
      <c r="C64" s="135"/>
      <c r="D64" s="135"/>
      <c r="E64" s="135">
        <f>'将来負担比率（分子）の構造'!J$43</f>
        <v>341</v>
      </c>
      <c r="F64" s="135"/>
      <c r="G64" s="135"/>
      <c r="H64" s="135">
        <f>'将来負担比率（分子）の構造'!K$43</f>
        <v>314</v>
      </c>
      <c r="I64" s="135"/>
      <c r="J64" s="135"/>
      <c r="K64" s="135">
        <f>'将来負担比率（分子）の構造'!L$43</f>
        <v>280</v>
      </c>
      <c r="L64" s="135"/>
      <c r="M64" s="135"/>
      <c r="N64" s="135">
        <f>'将来負担比率（分子）の構造'!M$43</f>
        <v>238</v>
      </c>
      <c r="O64" s="135"/>
      <c r="P64" s="135"/>
    </row>
    <row r="65" spans="1:16" x14ac:dyDescent="0.15">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4538</v>
      </c>
      <c r="C66" s="135"/>
      <c r="D66" s="135"/>
      <c r="E66" s="135">
        <f>'将来負担比率（分子）の構造'!J$41</f>
        <v>4639</v>
      </c>
      <c r="F66" s="135"/>
      <c r="G66" s="135"/>
      <c r="H66" s="135">
        <f>'将来負担比率（分子）の構造'!K$41</f>
        <v>4639</v>
      </c>
      <c r="I66" s="135"/>
      <c r="J66" s="135"/>
      <c r="K66" s="135">
        <f>'将来負担比率（分子）の構造'!L$41</f>
        <v>4575</v>
      </c>
      <c r="L66" s="135"/>
      <c r="M66" s="135"/>
      <c r="N66" s="135">
        <f>'将来負担比率（分子）の構造'!M$41</f>
        <v>4548</v>
      </c>
      <c r="O66" s="135"/>
      <c r="P66" s="135"/>
    </row>
    <row r="67" spans="1:16" x14ac:dyDescent="0.15">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2015-04-19T05:09:23Z</cp:lastPrinted>
  <dcterms:created xsi:type="dcterms:W3CDTF">2015-02-17T05:55:14Z</dcterms:created>
  <dcterms:modified xsi:type="dcterms:W3CDTF">2015-04-19T06:08:40Z</dcterms:modified>
  <cp:category/>
</cp:coreProperties>
</file>