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9.1.6\共有\部署別\企画財政課\財政係\○財政状況資料集\財務状況資料集（H30決算）\提出データ\20201021修正\"/>
    </mc:Choice>
  </mc:AlternateContent>
  <bookViews>
    <workbookView xWindow="0" yWindow="0" windowWidth="28800" windowHeight="12210" tabRatio="1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AA70" i="12"/>
  <c r="AA69" i="12"/>
  <c r="AA68" i="12"/>
  <c r="AA32" i="12" l="1"/>
  <c r="AA31" i="12"/>
  <c r="AA30" i="12"/>
  <c r="AA29" i="12"/>
  <c r="AA28" i="12"/>
  <c r="AA8" i="12"/>
  <c r="AA7"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<sst xmlns="http://schemas.openxmlformats.org/spreadsheetml/2006/main" count="1124" uniqueCount="594">
  <si>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</si>
  <si>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</si>
  <si>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</si>
  <si>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</si>
  <si>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</si>
  <si>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</si>
  <si>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</si>
  <si>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</si>
  <si>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</si>
  <si>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</si>
  <si>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</si>
  <si>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</si>
  <si>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</si>
  <si>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</si>
  <si>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</si>
  <si>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</si>
  <si>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</si>
  <si>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</si>
  <si>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</si>
  <si>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</si>
  <si>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</si>
  <si>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</si>
  <si>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</si>
  <si>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</si>
  <si>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</si>
  <si>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</si>
  <si>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</si>
  <si>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</si>
  <si>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</si>
  <si>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</si>
  <si>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</si>
  <si>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</si>
  <si>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</si>
  <si>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</si>
  <si>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</si>
  <si>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</si>
  <si>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</si>
  <si>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</si>
  <si>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</si>
  <si>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</si>
  <si>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</si>
  <si>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</si>
  <si>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</si>
  <si>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</si>
  <si>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</si>
  <si>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</si>
  <si>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</si>
  <si>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</si>
  <si>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</si>
  <si>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</si>
  <si>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</si>
  <si>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</si>
  <si>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</si>
  <si>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</si>
  <si>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</si>
  <si>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</si>
  <si>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</si>
  <si>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</si>
  <si>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</si>
  <si>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</si>
  <si>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</si>
  <si>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</si>
  <si>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</si>
  <si>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</si>
  <si>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</si>
  <si>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</si>
  <si>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</si>
  <si>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</si>
  <si>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</si>
  <si>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</si>
  <si>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</si>
  <si>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</si>
  <si>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</si>
  <si>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</si>
  <si>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</si>
  <si>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</si>
  <si>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</si>
  <si>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</si>
  <si>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</si>
  <si>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</si>
  <si>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</si>
  <si>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</si>
  <si>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</si>
  <si>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</si>
  <si>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</si>
  <si>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</si>
  <si>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</si>
  <si>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</si>
  <si>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</si>
  <si>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</si>
  <si>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</si>
  <si>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</si>
  <si>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</si>
  <si>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</si>
  <si>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</si>
  <si>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</si>
  <si>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</si>
  <si>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</si>
  <si>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鶴居村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</si>
  <si>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</si>
  <si>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</si>
  <si>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</si>
  <si>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</si>
  <si>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</si>
  <si>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</si>
  <si>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</si>
  <si>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</si>
  <si>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</si>
  <si>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</si>
  <si>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</si>
  <si>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</si>
  <si>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</si>
  <si>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</si>
  <si>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</si>
  <si>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</si>
  <si>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</si>
  <si>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</si>
  <si>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</si>
  <si>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</si>
  <si>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</si>
  <si>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</si>
  <si>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</si>
  <si>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</si>
  <si>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</si>
  <si>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</si>
  <si>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</si>
  <si>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</si>
  <si>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</si>
  <si>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</si>
  <si>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</si>
  <si>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</si>
  <si>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</si>
  <si>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</si>
  <si>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</si>
  <si>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</si>
  <si>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</si>
  <si>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</si>
  <si>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</si>
  <si>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</si>
  <si>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</si>
  <si>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</si>
  <si>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</si>
  <si>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</si>
  <si>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</si>
  <si>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</si>
  <si>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</si>
  <si>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</si>
  <si>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</si>
  <si>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</si>
  <si>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</si>
  <si>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</si>
  <si>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</si>
  <si>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</si>
  <si>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</si>
  <si>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</si>
  <si>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</si>
  <si>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</si>
  <si>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</si>
  <si>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</si>
  <si>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</si>
  <si>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</si>
  <si>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</si>
  <si>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</si>
  <si>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</si>
  <si>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</si>
  <si>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</si>
  <si>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</si>
  <si>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</si>
  <si>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</si>
  <si>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</si>
  <si>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</si>
  <si>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</si>
  <si>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</si>
  <si>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</si>
  <si>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</si>
  <si>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</si>
  <si>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</si>
  <si>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</si>
  <si>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</si>
  <si>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</si>
  <si>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</si>
  <si>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</si>
  <si>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</si>
  <si>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</si>
  <si>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</si>
  <si>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</si>
  <si>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</si>
  <si>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</si>
  <si>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</si>
  <si>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</si>
  <si>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</si>
  <si>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</si>
  <si>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</si>
  <si>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</si>
  <si>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</si>
  <si>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</si>
  <si>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</si>
  <si>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</si>
  <si>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</si>
  <si>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</si>
  <si>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</si>
  <si>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</si>
  <si>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</si>
  <si>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</si>
  <si>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</si>
  <si>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</si>
  <si>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</si>
  <si>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</si>
  <si>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</si>
  <si>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</si>
  <si>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</si>
  <si>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</si>
  <si>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</si>
  <si>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北海道鶴居村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</si>
  <si>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</si>
  <si>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</si>
  <si>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</si>
  <si>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</si>
  <si>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</si>
  <si>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</si>
  <si>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</si>
  <si>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</si>
  <si>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</si>
  <si>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</si>
  <si>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</si>
  <si>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</si>
  <si>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</si>
  <si>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</si>
  <si>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</si>
  <si>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</si>
  <si>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</si>
  <si>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</si>
  <si>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</si>
  <si>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</si>
  <si>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</si>
  <si>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</si>
  <si>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</si>
  <si>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</si>
  <si>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</si>
  <si>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</si>
  <si>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</si>
  <si>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</si>
  <si>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</si>
  <si>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</si>
  <si>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</si>
  <si>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</si>
  <si>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</si>
  <si>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</si>
  <si>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</si>
  <si>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</si>
  <si>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</si>
  <si>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</si>
  <si>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</si>
  <si>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</si>
  <si>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</si>
  <si>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</si>
  <si>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</si>
  <si>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</si>
  <si>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</si>
  <si>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</si>
  <si>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</si>
  <si>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</si>
  <si>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</si>
  <si>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</si>
  <si>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</si>
  <si>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</si>
  <si>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</si>
  <si>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</si>
  <si>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</si>
  <si>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</si>
  <si>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</si>
  <si>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</si>
  <si>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</si>
  <si>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</si>
  <si>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</si>
  <si>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</si>
  <si>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</si>
  <si>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</si>
  <si>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</si>
  <si>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</si>
  <si>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</si>
  <si>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</si>
  <si>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</si>
  <si>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</si>
  <si>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</si>
  <si>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</si>
  <si>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</si>
  <si>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</si>
  <si>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</si>
  <si>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</si>
  <si>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</si>
  <si>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</si>
  <si>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</si>
  <si>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</si>
  <si>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</si>
  <si>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</si>
  <si>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</si>
  <si>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</si>
  <si>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</si>
  <si>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</si>
  <si>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</si>
  <si>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</si>
  <si>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</si>
  <si>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</si>
  <si>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</si>
  <si>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</si>
  <si>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</si>
  <si>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</si>
  <si>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</si>
  <si>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</si>
  <si>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</si>
  <si>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</si>
  <si>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</si>
  <si>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</si>
  <si>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</si>
  <si>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</si>
  <si>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</si>
  <si>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</si>
  <si>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</si>
  <si>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</si>
  <si>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</si>
  <si>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</si>
  <si>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</si>
  <si>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</si>
  <si>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</si>
  <si>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</si>
  <si>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</si>
  <si>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</si>
  <si>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</si>
  <si>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</si>
  <si>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</si>
  <si>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</si>
  <si>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</si>
  <si>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</si>
  <si>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</si>
  <si>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</si>
  <si>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</si>
  <si>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</si>
  <si>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</si>
  <si>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</si>
  <si>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</si>
  <si>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</si>
  <si>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</si>
  <si>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</si>
  <si>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</si>
  <si>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</si>
  <si>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</si>
  <si>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</si>
  <si>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</si>
  <si>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</si>
  <si>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</si>
  <si>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</si>
  <si>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</si>
  <si>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</si>
  <si>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</si>
  <si>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</si>
  <si>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</si>
  <si>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</si>
  <si>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</si>
  <si>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</si>
  <si>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</si>
  <si>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</si>
  <si>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</si>
  <si>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北海道鶴居村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</si>
  <si>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</si>
  <si>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</si>
  <si>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</si>
  <si>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</si>
  <si>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</si>
  <si>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</si>
  <si>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</si>
  <si>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</si>
  <si>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</si>
  <si>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</si>
  <si>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</si>
  <si>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</si>
  <si>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</si>
  <si>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</si>
  <si>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</si>
  <si>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</si>
  <si>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</si>
  <si>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</si>
  <si>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</si>
  <si>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</si>
  <si>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</si>
  <si>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</si>
  <si>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</si>
  <si>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</si>
  <si>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</si>
  <si>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</si>
  <si>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</si>
  <si>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</si>
  <si>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</si>
  <si>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</si>
  <si>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</si>
  <si>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</si>
  <si>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</si>
  <si>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</si>
  <si>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</si>
  <si>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</si>
  <si>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</si>
  <si>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</si>
  <si>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</si>
  <si>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</si>
  <si>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</si>
  <si>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</si>
  <si>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</si>
  <si>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</si>
  <si>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</si>
  <si>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</si>
  <si>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</si>
  <si>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</si>
  <si>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</si>
  <si>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</si>
  <si>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</si>
  <si>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</si>
  <si>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</si>
  <si>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</si>
  <si>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</si>
  <si>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</si>
  <si>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</si>
  <si>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</si>
  <si>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</si>
  <si>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</si>
  <si>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</si>
  <si>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</si>
  <si>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</si>
  <si>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</si>
  <si>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</si>
  <si>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</si>
  <si>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</si>
  <si>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</si>
  <si>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</si>
  <si>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</si>
  <si>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</si>
  <si>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</si>
  <si>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</si>
  <si>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</si>
  <si>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</si>
  <si>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</si>
  <si>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</si>
  <si>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</si>
  <si>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</si>
  <si>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</si>
  <si>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</si>
  <si>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</si>
  <si>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</si>
  <si>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</si>
  <si>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</si>
  <si>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</si>
  <si>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</si>
  <si>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</si>
  <si>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</si>
  <si>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</si>
  <si>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</si>
  <si>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</si>
  <si>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</si>
  <si>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</si>
  <si>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</si>
  <si>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</si>
  <si>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</si>
  <si>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</si>
  <si>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</si>
  <si>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</si>
  <si>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</si>
  <si>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</si>
  <si>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</si>
  <si>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</si>
  <si>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</si>
  <si>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</si>
  <si>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</si>
  <si>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</si>
  <si>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</si>
  <si>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</si>
  <si>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</si>
  <si>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</si>
  <si>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</si>
  <si>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</si>
  <si>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</si>
  <si>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</si>
  <si>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</si>
  <si>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</si>
  <si>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</si>
  <si>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</si>
  <si>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</si>
  <si>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</si>
  <si>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</si>
  <si>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</si>
  <si>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</si>
  <si>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</si>
  <si>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</si>
  <si>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</si>
  <si>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</si>
  <si>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</si>
  <si>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</si>
  <si>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</si>
  <si>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</si>
  <si>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</si>
  <si>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</si>
  <si>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</si>
  <si>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</si>
  <si>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</si>
  <si>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</si>
  <si>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</si>
  <si>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</si>
  <si>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</si>
  <si>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</si>
  <si>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</si>
  <si>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</si>
  <si>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</si>
  <si>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</si>
  <si>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</si>
  <si>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</si>
  <si>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</si>
  <si>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</si>
  <si>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</si>
  <si>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</si>
  <si>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</si>
  <si>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</si>
  <si>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</si>
  <si>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</si>
  <si>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</si>
  <si>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</si>
  <si>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</si>
  <si>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</si>
  <si>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</si>
  <si>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</si>
  <si>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</si>
  <si>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</si>
  <si>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</si>
  <si>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</si>
  <si>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</si>
  <si>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</si>
  <si>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</si>
  <si>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</si>
  <si>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</si>
  <si>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</si>
  <si>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</si>
  <si>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</si>
  <si>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</si>
  <si>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</si>
  <si>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</si>
  <si>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</si>
  <si>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</si>
  <si>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</si>
  <si>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</si>
  <si>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</si>
  <si>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</si>
  <si>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</si>
  <si>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</si>
  <si>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</si>
  <si>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</si>
  <si>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</si>
  <si>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0.23</t>
  </si>
  <si>
    <t>▲ 0.02</t>
  </si>
  <si>
    <t>▲ 0.47</t>
  </si>
  <si>
    <t>一般会計</t>
  </si>
  <si>
    <t>介護保険特別会計</t>
  </si>
  <si>
    <t>国民健康保険特別会計</t>
  </si>
  <si>
    <t>水道特別会計</t>
  </si>
  <si>
    <t>農業集落排水事業特別会計</t>
  </si>
  <si>
    <t>後期高齢者医療特別会計</t>
  </si>
  <si>
    <t>診療所会計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</si>
  <si>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</si>
  <si>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</si>
  <si>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</si>
  <si>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</si>
  <si>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</si>
  <si>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</si>
  <si>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</si>
  <si>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</si>
  <si>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</si>
  <si>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釧路北部消防事務組合</t>
    <rPh sb="0" eb="2">
      <t>クシロ</t>
    </rPh>
    <rPh sb="2" eb="4">
      <t>ホクブ</t>
    </rPh>
    <rPh sb="4" eb="6">
      <t>ショウボウ</t>
    </rPh>
    <rPh sb="6" eb="8">
      <t>ジム</t>
    </rPh>
    <rPh sb="8" eb="10">
      <t>クミアイ</t>
    </rPh>
    <phoneticPr fontId="2"/>
  </si>
  <si>
    <t>釧路広域連合</t>
    <rPh sb="0" eb="2">
      <t>クシロ</t>
    </rPh>
    <rPh sb="2" eb="4">
      <t>コウイキ</t>
    </rPh>
    <rPh sb="4" eb="6">
      <t>レンゴウ</t>
    </rPh>
    <phoneticPr fontId="2"/>
  </si>
  <si>
    <t>釧路公立大学事務組合</t>
    <rPh sb="0" eb="2">
      <t>クシロ</t>
    </rPh>
    <rPh sb="2" eb="4">
      <t>コウリツ</t>
    </rPh>
    <rPh sb="4" eb="6">
      <t>ダイガク</t>
    </rPh>
    <rPh sb="6" eb="8">
      <t>ジム</t>
    </rPh>
    <rPh sb="8" eb="10">
      <t>クミアイ</t>
    </rPh>
    <phoneticPr fontId="2"/>
  </si>
  <si>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</si>
  <si>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鶴居村振興公社</t>
    <rPh sb="0" eb="3">
      <t>ツ</t>
    </rPh>
    <rPh sb="3" eb="5">
      <t>シンコウ</t>
    </rPh>
    <rPh sb="5" eb="7">
      <t>コウシャ</t>
    </rPh>
    <phoneticPr fontId="2"/>
  </si>
  <si>
    <t>公共施設等整備基金</t>
  </si>
  <si>
    <t>振興基金</t>
  </si>
  <si>
    <t>酪農振興基金</t>
  </si>
  <si>
    <t>笑顔が輝く移住定住応援基金</t>
  </si>
  <si>
    <t>鶴の居る村基金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</si>
  <si>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</si>
  <si>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</si>
  <si>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</si>
  <si>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</si>
  <si>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</si>
  <si>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</si>
  <si>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</si>
  <si>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</si>
  <si>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</si>
  <si>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</si>
  <si>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将来負担額よりも充当可能基金残高等が上回っているため、将来負担比率は発生していない。
　基金等残高は財産運用収入や決算余剰金の積立等によって年々増加しているが、今後は公共施設の改修・更新・長寿命化に係る大型事業等の財源として計画的に基金資金を活用しながら、健全な財政運営の原資として適正な運用に努める方針であり、将来負担額が発生しない財政運営を維持できるものと推測する。
</t>
    <phoneticPr fontId="5"/>
  </si>
  <si>
    <t>　将来負担額よりも充当可能基金残高等が上回っているため、将来負担比率は発生していない。
　実質公債費比率に関しては、高利率の地方債の償還が順次終了している状況にあることから、元利償還金は今後減少傾向。しかしながら、近年借入の村立鶴居診療所建設事業やH30年度以降借入予定である子育て施設整備事業、総合体育館整備事業等の大型事業に係る償還が開始されることから、R2年度から償還金は増加しR10年度にピークを迎える見込み。償還年限と据置期間の調整し公債費の単年度支出額を平準化することとし、総合計画に基づいた投資的事業の実施と地方債の計画的な発行を行い、健全な財政運営と公債費の抑制に努める。</t>
    <rPh sb="45" eb="47">
      <t>ジッシツ</t>
    </rPh>
    <rPh sb="47" eb="49">
      <t>コウサイ</t>
    </rPh>
    <rPh sb="49" eb="50">
      <t>ヒ</t>
    </rPh>
    <rPh sb="50" eb="52">
      <t>ヒリツ</t>
    </rPh>
    <rPh sb="53" eb="54">
      <t>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</si>
</sst>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1921-48A2-82D9-C25AD6CA2F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435587</c:v>
                </c:pt>
                <c:pt idx="1">
                  <c:v>348695</c:v>
                </c:pt>
                <c:pt idx="2">
                  <c:v>400863</c:v>
                </c:pt>
                <c:pt idx="3">
                  <c:v>441063</c:v>
                </c:pt>
                <c:pt idx="4">
                  <c:v>401338</c:v>
                </c:pt>
              </c:numCache>
            </c:numRef>
          </c:val>
          <c:smooth val="0"/>
          <c:extLst>
            <c:ext xmlns:c16="http://schemas.microsoft.com/office/drawing/2014/chart" uri="{C3380CC4-5D6E-409C-BE32-E72D297353CC}">
              <c16:uniqueId val="{00000001-1921-48A2-82D9-C25AD6CA2F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1.75</c:v>
                </c:pt>
                <c:pt idx="1">
                  <c:v>1.55</c:v>
                </c:pt>
                <c:pt idx="2">
                  <c:v>2.2200000000000002</c:v>
                </c:pt>
                <c:pt idx="3">
                  <c:v>2.2200000000000002</c:v>
                </c:pt>
                <c:pt idx="4">
                  <c:v>2.2400000000000002</c:v>
                </c:pt>
              </c:numCache>
            </c:numRef>
          </c:val>
          <c:extLst>
            <c:ext xmlns:c16="http://schemas.microsoft.com/office/drawing/2014/chart" uri="{C3380CC4-5D6E-409C-BE32-E72D297353CC}">
              <c16:uniqueId val="{00000000-BF11-46D7-B7AC-346E5F35F2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26.33</c:v>
                </c:pt>
                <c:pt idx="1">
                  <c:v>26.5</c:v>
                </c:pt>
                <c:pt idx="2">
                  <c:v>28.27</c:v>
                </c:pt>
                <c:pt idx="3">
                  <c:v>28.97</c:v>
                </c:pt>
                <c:pt idx="4">
                  <c:v>29.29</c:v>
                </c:pt>
              </c:numCache>
            </c:numRef>
          </c:val>
          <c:extLst>
            <c:ext xmlns:c16="http://schemas.microsoft.com/office/drawing/2014/chart" uri="{C3380CC4-5D6E-409C-BE32-E72D297353CC}">
              <c16:uniqueId val="{00000001-BF11-46D7-B7AC-346E5F35F2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-0.23</c:v>
                </c:pt>
                <c:pt idx="1">
                  <c:v>1.05</c:v>
                </c:pt>
                <c:pt idx="2">
                  <c:v>1.63</c:v>
                </c:pt>
                <c:pt idx="3">
                  <c:v>-0.02</c:v>
                </c:pt>
                <c:pt idx="4">
                  <c:v>-0.47</c:v>
                </c:pt>
              </c:numCache>
            </c:numRef>
          </c:val>
          <c:smooth val="0"/>
          <c:extLst>
            <c:ext xmlns:c16="http://schemas.microsoft.com/office/drawing/2014/chart" uri="{C3380CC4-5D6E-409C-BE32-E72D297353CC}">
              <c16:uniqueId val="{00000002-BF11-46D7-B7AC-346E5F35F2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E39-4632-BE7C-AF0ACBD338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39-4632-BE7C-AF0ACBD338D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E39-4632-BE7C-AF0ACBD338D4}"/>
            </c:ext>
          </c:extLst>
        </c:ser>
        <c:ser>
          <c:idx val="3"/>
          <c:order val="3"/>
          <c:tx>
            <c:strRef>
              <c:f>データシート!$A$30</c:f>
              <c:strCache>
                <c:ptCount val="1"/>
                <c:pt idx="0">
                  <c:v>診療所会計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E39-4632-BE7C-AF0ACBD338D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FE39-4632-BE7C-AF0ACBD338D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5-FE39-4632-BE7C-AF0ACBD338D4}"/>
            </c:ext>
          </c:extLst>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0.15</c:v>
                </c:pt>
                <c:pt idx="2">
                  <c:v>#N/A</c:v>
                </c:pt>
                <c:pt idx="3">
                  <c:v>0.11</c:v>
                </c:pt>
                <c:pt idx="4">
                  <c:v>#N/A</c:v>
                </c:pt>
                <c:pt idx="5">
                  <c:v>0.12</c:v>
                </c:pt>
                <c:pt idx="6">
                  <c:v>#N/A</c:v>
                </c:pt>
                <c:pt idx="7">
                  <c:v>0.12</c:v>
                </c:pt>
                <c:pt idx="8">
                  <c:v>#N/A</c:v>
                </c:pt>
                <c:pt idx="9">
                  <c:v>0.13</c:v>
                </c:pt>
              </c:numCache>
            </c:numRef>
          </c:val>
          <c:extLst>
            <c:ext xmlns:c16="http://schemas.microsoft.com/office/drawing/2014/chart" uri="{C3380CC4-5D6E-409C-BE32-E72D297353CC}">
              <c16:uniqueId val="{00000006-FE39-4632-BE7C-AF0ACBD338D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2.2599999999999998</c:v>
                </c:pt>
                <c:pt idx="2">
                  <c:v>#N/A</c:v>
                </c:pt>
                <c:pt idx="3">
                  <c:v>1.51</c:v>
                </c:pt>
                <c:pt idx="4">
                  <c:v>#N/A</c:v>
                </c:pt>
                <c:pt idx="5">
                  <c:v>1.67</c:v>
                </c:pt>
                <c:pt idx="6">
                  <c:v>#N/A</c:v>
                </c:pt>
                <c:pt idx="7">
                  <c:v>1.37</c:v>
                </c:pt>
                <c:pt idx="8">
                  <c:v>#N/A</c:v>
                </c:pt>
                <c:pt idx="9">
                  <c:v>1.41</c:v>
                </c:pt>
              </c:numCache>
            </c:numRef>
          </c:val>
          <c:extLst>
            <c:ext xmlns:c16="http://schemas.microsoft.com/office/drawing/2014/chart" uri="{C3380CC4-5D6E-409C-BE32-E72D297353CC}">
              <c16:uniqueId val="{00000007-FE39-4632-BE7C-AF0ACBD338D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0.84</c:v>
                </c:pt>
                <c:pt idx="2">
                  <c:v>#N/A</c:v>
                </c:pt>
                <c:pt idx="3">
                  <c:v>0.82</c:v>
                </c:pt>
                <c:pt idx="4">
                  <c:v>#N/A</c:v>
                </c:pt>
                <c:pt idx="5">
                  <c:v>1.1000000000000001</c:v>
                </c:pt>
                <c:pt idx="6">
                  <c:v>#N/A</c:v>
                </c:pt>
                <c:pt idx="7">
                  <c:v>0.87</c:v>
                </c:pt>
                <c:pt idx="8">
                  <c:v>#N/A</c:v>
                </c:pt>
                <c:pt idx="9">
                  <c:v>1.47</c:v>
                </c:pt>
              </c:numCache>
            </c:numRef>
          </c:val>
          <c:extLst>
            <c:ext xmlns:c16="http://schemas.microsoft.com/office/drawing/2014/chart" uri="{C3380CC4-5D6E-409C-BE32-E72D297353CC}">
              <c16:uniqueId val="{00000008-FE39-4632-BE7C-AF0ACBD338D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1.75</c:v>
                </c:pt>
                <c:pt idx="2">
                  <c:v>#N/A</c:v>
                </c:pt>
                <c:pt idx="3">
                  <c:v>1.55</c:v>
                </c:pt>
                <c:pt idx="4">
                  <c:v>#N/A</c:v>
                </c:pt>
                <c:pt idx="5">
                  <c:v>2.2200000000000002</c:v>
                </c:pt>
                <c:pt idx="6">
                  <c:v>#N/A</c:v>
                </c:pt>
                <c:pt idx="7">
                  <c:v>2.21</c:v>
                </c:pt>
                <c:pt idx="8">
                  <c:v>#N/A</c:v>
                </c:pt>
                <c:pt idx="9">
                  <c:v>2.2400000000000002</c:v>
                </c:pt>
              </c:numCache>
            </c:numRef>
          </c:val>
          <c:extLst>
            <c:ext xmlns:c16="http://schemas.microsoft.com/office/drawing/2014/chart" uri="{C3380CC4-5D6E-409C-BE32-E72D297353CC}">
              <c16:uniqueId val="{00000009-FE39-4632-BE7C-AF0ACBD338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440</c:v>
                </c:pt>
                <c:pt idx="5">
                  <c:v>475</c:v>
                </c:pt>
                <c:pt idx="8">
                  <c:v>466</c:v>
                </c:pt>
                <c:pt idx="11">
                  <c:v>454</c:v>
                </c:pt>
                <c:pt idx="14">
                  <c:v>434</c:v>
                </c:pt>
              </c:numCache>
            </c:numRef>
          </c:val>
          <c:extLst>
            <c:ext xmlns:c16="http://schemas.microsoft.com/office/drawing/2014/chart" uri="{C3380CC4-5D6E-409C-BE32-E72D297353CC}">
              <c16:uniqueId val="{00000000-E5D7-437F-B802-F24F8A4287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D7-437F-B802-F24F8A4287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5D7-437F-B802-F24F8A4287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3-E5D7-437F-B802-F24F8A4287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c:v>
                </c:pt>
                <c:pt idx="3">
                  <c:v>31</c:v>
                </c:pt>
                <c:pt idx="6">
                  <c:v>25</c:v>
                </c:pt>
                <c:pt idx="9">
                  <c:v>23</c:v>
                </c:pt>
                <c:pt idx="12">
                  <c:v>21</c:v>
                </c:pt>
              </c:numCache>
            </c:numRef>
          </c:val>
          <c:extLst>
            <c:ext xmlns:c16="http://schemas.microsoft.com/office/drawing/2014/chart" uri="{C3380CC4-5D6E-409C-BE32-E72D297353CC}">
              <c16:uniqueId val="{00000004-E5D7-437F-B802-F24F8A4287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D7-437F-B802-F24F8A4287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D7-437F-B802-F24F8A4287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590</c:v>
                </c:pt>
                <c:pt idx="3">
                  <c:v>559</c:v>
                </c:pt>
                <c:pt idx="6">
                  <c:v>584</c:v>
                </c:pt>
                <c:pt idx="9">
                  <c:v>566</c:v>
                </c:pt>
                <c:pt idx="12">
                  <c:v>520</c:v>
                </c:pt>
              </c:numCache>
            </c:numRef>
          </c:val>
          <c:extLst>
            <c:ext xmlns:c16="http://schemas.microsoft.com/office/drawing/2014/chart" uri="{C3380CC4-5D6E-409C-BE32-E72D297353CC}">
              <c16:uniqueId val="{00000007-E5D7-437F-B802-F24F8A4287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187</c:v>
                </c:pt>
                <c:pt idx="2">
                  <c:v>#N/A</c:v>
                </c:pt>
                <c:pt idx="3">
                  <c:v>#N/A</c:v>
                </c:pt>
                <c:pt idx="4">
                  <c:v>118</c:v>
                </c:pt>
                <c:pt idx="5">
                  <c:v>#N/A</c:v>
                </c:pt>
                <c:pt idx="6">
                  <c:v>#N/A</c:v>
                </c:pt>
                <c:pt idx="7">
                  <c:v>146</c:v>
                </c:pt>
                <c:pt idx="8">
                  <c:v>#N/A</c:v>
                </c:pt>
                <c:pt idx="9">
                  <c:v>#N/A</c:v>
                </c:pt>
                <c:pt idx="10">
                  <c:v>138</c:v>
                </c:pt>
                <c:pt idx="11">
                  <c:v>#N/A</c:v>
                </c:pt>
                <c:pt idx="12">
                  <c:v>#N/A</c:v>
                </c:pt>
                <c:pt idx="13">
                  <c:v>110</c:v>
                </c:pt>
                <c:pt idx="14">
                  <c:v>#N/A</c:v>
                </c:pt>
              </c:numCache>
            </c:numRef>
          </c:val>
          <c:smooth val="0"/>
          <c:extLst>
            <c:ext xmlns:c16="http://schemas.microsoft.com/office/drawing/2014/chart" uri="{C3380CC4-5D6E-409C-BE32-E72D297353CC}">
              <c16:uniqueId val="{00000008-E5D7-437F-B802-F24F8A4287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3814</c:v>
                </c:pt>
                <c:pt idx="5">
                  <c:v>3630</c:v>
                </c:pt>
                <c:pt idx="8">
                  <c:v>3493</c:v>
                </c:pt>
                <c:pt idx="11">
                  <c:v>3251</c:v>
                </c:pt>
                <c:pt idx="14">
                  <c:v>3122</c:v>
                </c:pt>
              </c:numCache>
            </c:numRef>
          </c:val>
          <c:extLst>
            <c:ext xmlns:c16="http://schemas.microsoft.com/office/drawing/2014/chart" uri="{C3380CC4-5D6E-409C-BE32-E72D297353CC}">
              <c16:uniqueId val="{00000000-B267-4E24-8832-5CD5DF9BAC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267-4E24-8832-5CD5DF9BAC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2764</c:v>
                </c:pt>
                <c:pt idx="5">
                  <c:v>2845</c:v>
                </c:pt>
                <c:pt idx="8">
                  <c:v>3302</c:v>
                </c:pt>
                <c:pt idx="11">
                  <c:v>3995</c:v>
                </c:pt>
                <c:pt idx="14">
                  <c:v>4635</c:v>
                </c:pt>
              </c:numCache>
            </c:numRef>
          </c:val>
          <c:extLst>
            <c:ext xmlns:c16="http://schemas.microsoft.com/office/drawing/2014/chart" uri="{C3380CC4-5D6E-409C-BE32-E72D297353CC}">
              <c16:uniqueId val="{00000002-B267-4E24-8832-5CD5DF9BAC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67-4E24-8832-5CD5DF9BAC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67-4E24-8832-5CD5DF9BAC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67-4E24-8832-5CD5DF9BAC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418</c:v>
                </c:pt>
                <c:pt idx="3">
                  <c:v>396</c:v>
                </c:pt>
                <c:pt idx="6">
                  <c:v>400</c:v>
                </c:pt>
                <c:pt idx="9">
                  <c:v>395</c:v>
                </c:pt>
                <c:pt idx="12">
                  <c:v>432</c:v>
                </c:pt>
              </c:numCache>
            </c:numRef>
          </c:val>
          <c:extLst>
            <c:ext xmlns:c16="http://schemas.microsoft.com/office/drawing/2014/chart" uri="{C3380CC4-5D6E-409C-BE32-E72D297353CC}">
              <c16:uniqueId val="{00000006-B267-4E24-8832-5CD5DF9BAC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c:v>
                </c:pt>
                <c:pt idx="3">
                  <c:v>13</c:v>
                </c:pt>
                <c:pt idx="6">
                  <c:v>10</c:v>
                </c:pt>
                <c:pt idx="9">
                  <c:v>7</c:v>
                </c:pt>
                <c:pt idx="12">
                  <c:v>4</c:v>
                </c:pt>
              </c:numCache>
            </c:numRef>
          </c:val>
          <c:extLst>
            <c:ext xmlns:c16="http://schemas.microsoft.com/office/drawing/2014/chart" uri="{C3380CC4-5D6E-409C-BE32-E72D297353CC}">
              <c16:uniqueId val="{00000007-B267-4E24-8832-5CD5DF9BAC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195</c:v>
                </c:pt>
                <c:pt idx="3">
                  <c:v>177</c:v>
                </c:pt>
                <c:pt idx="6">
                  <c:v>161</c:v>
                </c:pt>
                <c:pt idx="9">
                  <c:v>145</c:v>
                </c:pt>
                <c:pt idx="12">
                  <c:v>129</c:v>
                </c:pt>
              </c:numCache>
            </c:numRef>
          </c:val>
          <c:extLst>
            <c:ext xmlns:c16="http://schemas.microsoft.com/office/drawing/2014/chart" uri="{C3380CC4-5D6E-409C-BE32-E72D297353CC}">
              <c16:uniqueId val="{00000008-B267-4E24-8832-5CD5DF9BAC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267-4E24-8832-5CD5DF9BAC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4288</c:v>
                </c:pt>
                <c:pt idx="3">
                  <c:v>4072</c:v>
                </c:pt>
                <c:pt idx="6">
                  <c:v>3887</c:v>
                </c:pt>
                <c:pt idx="9">
                  <c:v>3644</c:v>
                </c:pt>
                <c:pt idx="12">
                  <c:v>3620</c:v>
                </c:pt>
              </c:numCache>
            </c:numRef>
          </c:val>
          <c:extLst>
            <c:ext xmlns:c16="http://schemas.microsoft.com/office/drawing/2014/chart" uri="{C3380CC4-5D6E-409C-BE32-E72D297353CC}">
              <c16:uniqueId val="{0000000A-B267-4E24-8832-5CD5DF9BAC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267-4E24-8832-5CD5DF9BAC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742</c:v>
                </c:pt>
                <c:pt idx="1">
                  <c:v>743</c:v>
                </c:pt>
                <c:pt idx="2">
                  <c:v>732</c:v>
                </c:pt>
              </c:numCache>
            </c:numRef>
          </c:val>
          <c:extLst>
            <c:ext xmlns:c16="http://schemas.microsoft.com/office/drawing/2014/chart" uri="{C3380CC4-5D6E-409C-BE32-E72D297353CC}">
              <c16:uniqueId val="{00000000-AA07-463E-9C40-CC0435CF88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394</c:v>
                </c:pt>
                <c:pt idx="1">
                  <c:v>394</c:v>
                </c:pt>
                <c:pt idx="2">
                  <c:v>394</c:v>
                </c:pt>
              </c:numCache>
            </c:numRef>
          </c:val>
          <c:extLst>
            <c:ext xmlns:c16="http://schemas.microsoft.com/office/drawing/2014/chart" uri="{C3380CC4-5D6E-409C-BE32-E72D297353CC}">
              <c16:uniqueId val="{00000001-AA07-463E-9C40-CC0435CF88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2100</c:v>
                </c:pt>
                <c:pt idx="1">
                  <c:v>2780</c:v>
                </c:pt>
                <c:pt idx="2">
                  <c:v>3430</c:v>
                </c:pt>
              </c:numCache>
            </c:numRef>
          </c:val>
          <c:extLst>
            <c:ext xmlns:c16="http://schemas.microsoft.com/office/drawing/2014/chart" uri="{C3380CC4-5D6E-409C-BE32-E72D297353CC}">
              <c16:uniqueId val="{00000002-AA07-463E-9C40-CC0435CF88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{1E2B3C81-CA39-4859-889D-385B3864848D}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06B-48FD-B633-DA71D306C3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{19185B0F-0B10-43AC-8A33-E87E13D91B66}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6B-48FD-B633-DA71D306C3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{C03BE674-3074-4AC3-914A-1D28D3615AE4}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6B-48FD-B633-DA71D306C3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{86614259-1C87-4A37-AB40-C9BF8CA6755D}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6B-48FD-B633-DA71D306C3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{B830C264-87AD-4FEE-9A8A-CC5CE5CC45DB}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6B-48FD-B633-DA71D306C31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{3977F774-6BC5-429C-9CBC-64E3DF5D148C}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06B-48FD-B633-DA71D306C31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{054B6A01-5C39-45EC-9F54-88FC17B37F10}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06B-48FD-B633-DA71D306C31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{9D908C9C-05F3-408C-861D-EA276CB36480}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06B-48FD-B633-DA71D306C31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{69D90A3B-1B3D-4C22-B0BF-E25835D8D468}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06B-48FD-B633-DA71D306C3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59.6</c:v>
                </c:pt>
                <c:pt idx="24">
                  <c:v>61.5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06B-48FD-B633-DA71D306C3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{F0BA93F4-7DE5-4A4D-B217-90878F8F5B1D}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06B-48FD-B633-DA71D306C3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{94EEA74A-A7A9-4EAB-9241-3F43791798A8}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6B-48FD-B633-DA71D306C3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{1D399C95-FF4D-4BF6-9C25-473161FBBEFD}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6B-48FD-B633-DA71D306C3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{63C0159E-970C-4A6D-A2A7-D3A69AEBFE29}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6B-48FD-B633-DA71D306C3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{DF4802EB-9EA2-4B36-889A-46379AD5F1F0}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6B-48FD-B633-DA71D306C31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{9CB4BC8C-646C-46BE-8DAA-6208BCC82CC2}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06B-48FD-B633-DA71D306C31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{5371F3EE-5545-4B3F-9338-45DB4CA062CB}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06B-48FD-B633-DA71D306C31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{7AF263FE-E975-4DB7-9E27-483FAE790064}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06B-48FD-B633-DA71D306C31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{D3DA0892-C676-455C-85D4-9FB2D2EDC195}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06B-48FD-B633-DA71D306C3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206B-48FD-B633-DA71D306C31D}"/>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{A013D0F8-54A2-405A-B70E-0D1F7BDA10C3}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909-4B3C-877E-D8459B1C1B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{A774C03C-6040-43B7-924F-940EE866C9C1}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09-4B3C-877E-D8459B1C1B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{D996092A-C6BF-4138-8342-2838511A0DC3}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09-4B3C-877E-D8459B1C1B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{ED5D1761-3631-44EE-8ECD-8A76556E2917}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09-4B3C-877E-D8459B1C1B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{DB18E9EA-782A-44BF-A1FE-AE4256D23CC7}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09-4B3C-877E-D8459B1C1B9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{838324D5-0ECA-45D2-9B6B-8BA32BA2DD07}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909-4B3C-877E-D8459B1C1B9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{BA47F6DE-0DBD-4767-B7B3-A464D999D450}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909-4B3C-877E-D8459B1C1B9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{0ABD8824-49C3-40FB-8054-79618DA667BA}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909-4B3C-877E-D8459B1C1B9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{50C2C732-F482-45F1-B30F-BC9824FD9BDE}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909-4B3C-877E-D8459B1C1B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7.1</c:v>
                </c:pt>
                <c:pt idx="16">
                  <c:v>6.9</c:v>
                </c:pt>
                <c:pt idx="24">
                  <c:v>6.2</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909-4B3C-877E-D8459B1C1B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{29804F27-2A2C-404E-8EE5-07F5D1C3E2A0}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909-4B3C-877E-D8459B1C1B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{62997756-FCF2-4233-BA66-5BFA3DA3EEA1}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09-4B3C-877E-D8459B1C1B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{4A7EABF6-D7ED-4B09-9FD7-6678A6ECB5EC}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09-4B3C-877E-D8459B1C1B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{0DBBBFB6-A61C-407C-A11C-0E6D488C3AF7}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09-4B3C-877E-D8459B1C1B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{78E09D84-5704-4361-9B42-8C94BEC113AD}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09-4B3C-877E-D8459B1C1B9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{0B9273A7-47D9-4DCD-BC2B-F919B4CAF048}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909-4B3C-877E-D8459B1C1B9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{C477786B-A8D8-4A38-892F-FE2B1515A680}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909-4B3C-877E-D8459B1C1B99}"/>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{68FD663E-8213-4678-B1F4-9A4E48F77867}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909-4B3C-877E-D8459B1C1B99}"/>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{2BE9190F-0F59-4983-B96D-9A4C4A79A593}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909-4B3C-877E-D8459B1C1B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909-4B3C-877E-D8459B1C1B99}"/>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高利率の地方債の償還が順次終了している状況にあることから、元利償還金は今後減少傾向。</a:t>
          </a:r>
        </a:p>
        <a:p>
          <a:r>
            <a:rPr kumimoji="1" lang="ja-JP" altLang="en-US" sz="1400">
              <a:latin typeface="ＭＳ ゴシック" pitchFamily="49" charset="-128"/>
              <a:ea typeface="ＭＳ ゴシック" pitchFamily="49" charset="-128"/>
            </a:rPr>
            <a:t>しかしながら、近年借入の村立鶴居診療所建設事業や子育て施設整備事業、</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年度以降借入予定である総合体育館整備事業等の大型事業に係る償還が開始されることから、</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年度から償還金は増加し</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年度にピークを迎える見込み。</a:t>
          </a:r>
        </a:p>
        <a:p>
          <a:r>
            <a:rPr kumimoji="1" lang="ja-JP" altLang="en-US" sz="1400">
              <a:latin typeface="ＭＳ ゴシック" pitchFamily="49" charset="-128"/>
              <a:ea typeface="ＭＳ ゴシック" pitchFamily="49" charset="-128"/>
            </a:rPr>
            <a:t>償還年限と据置期間の調整し公債費の単年度支出額を平準化することとし、総合計画に基づいた投資的事業の実施と地方債の計画的な発行を行い、健全な財政運営と公債費の抑制に努める。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よりも充当可能基金残高等が上回っているため、将来負担比率は発生していない。基金等残高は財産運用収入や決算余剰金の積立等によって年々増加しているが、今後は公共施設の改修・更新・長寿命化に係る大型事業等の財源として計画的に基金資金を活用しながら、健全な財政運営の原資として適正な運用に努める方針であり、将来負担額が発生しない財政運営を維持できるものと推測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北海道鶴居村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策定の「鶴居村公共施設等総合管理計画」に基づき、今後、増加していくと想定される公共施設等の整備、補修等に要する経費や公共施設等の整備に係る村債の償還及び利息の支払の財源に充てることを目的に新たに設置した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万円を積み立てたことを主要因とする増。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公共施設の改修・更新・長寿命化に係る大型事業や村の地域活性化事業等の財源として計画的に基金資金を活用しながら、健全な財政運営の原資として適正な運用に努める。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鶴居村公共施設等総合管理計画」により、今後、増加していくと想定される公共施設等の整備、補修等に要する経費や公共施設等の整備に係る村債の償還及び利息の支払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・笑顔が輝く移住定住応援基金：鶴居村に定住を希望する者の住宅の確保を支援し、本村への移住及び定住を促進することを目的とする「輝く住ま居る支援金」の財源に充てることを目的とする。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居る村基金：ふるさと納税制度により、村に採納いただいた寄附金を積み立てし、タンチョウ保護をはじめ、釧路湿原を含めた自然環境の保全、地域振興や地域福祉事業、教育及び文化スポーツの振興、こども子育て及び青少年の人材育成に役立てることを目的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・公共施設等整備基金：上記を目的に、平成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年度新規基金条例制定。決算剰余金及び財産売払い収入等を原資とし積み立てたことから増加。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・笑顔が輝く移住定住応援基金：「輝く住ま居る支援金」として、支援金交付相当額を一般会計に繰り入れたため減少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・鶴の居る村基金：寄附金の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万を積立てた一方、地域活性化事業（ゆるキャラＰＲ資材製作費等）の財源として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万を取り崩した結果、微増。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・公共施設等整備基金：決算剰余金及び財産売払い収入等を原資として、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憶円程度を目標に積み増ししていく方針。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・笑顔が輝く移住定住応援基金：今後も「輝く住ま居る支援金」として、支援金交付相当額を一般会計への繰り入れを継続する予定。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・鶴の居る村基金：今後も寄附金を積み立てる一方、地域活性化事業の財源として有効利用していく方針。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万円を積立てた一方、公共施設建築予定地購入費の財源として合計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万円を取崩したことにより微増。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基金の使途の明確化を図るために、財政調整基金を取り崩して個々の特定目的基金に積み立てていくことを検討している。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年度中の運用状況は、利子収入のみのため変動なし。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今後の地方債償還のピークに備え、現計額を維持していく予定。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
2,503
571.80
4,684,959
4,628,882
56,077
2,500,605
3,606,676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平成２８年度に策定した公共施設等総合管理計画において、基本方針として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総資産量の適正化、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長寿命化の推進、</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維持管理コストの抑制、を掲げマネジメントを推進していくこととしている。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有形固定資産減価償却率については、類似団体平均と比較するとおおむね平均程度の率で推移している。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3" name="直線コネクタ 72"/>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4"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5" name="直線コネクタ 74"/>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6"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7" name="直線コネクタ 76"/>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8" name="有形固定資産減価償却率平均値テキスト"/>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9" name="フローチャート: 判断 78"/>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0" name="フローチャート: 判断 79"/>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1" name="フローチャート: 判断 80"/>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2" name="フローチャート: 判断 81"/>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37647</xdr:rowOff>
    </xdr:from>
    <xdr:to>
      <xdr:col>19</xdr:col>
      <xdr:colOff>187325</xdr:colOff>
      <xdr:row>29</xdr:row>
      <xdr:rowOff>139247</xdr:rowOff>
    </xdr:to>
    <xdr:sp macro="" textlink="">
      <xdr:nvSpPr>
        <xdr:cNvPr id="88" name="楕円 87"/>
        <xdr:cNvSpPr/>
      </xdr:nvSpPr>
      <xdr:spPr>
        <a:xfrm>
          <a:off x="4000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9" name="楕円 88"/>
        <xdr:cNvSpPr/>
      </xdr:nvSpPr>
      <xdr:spPr>
        <a:xfrm>
          <a:off x="3238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88447</xdr:rowOff>
    </xdr:from>
    <xdr:to>
      <xdr:col>19</xdr:col>
      <xdr:colOff>136525</xdr:colOff>
      <xdr:row>29</xdr:row>
      <xdr:rowOff>147048</xdr:rowOff>
    </xdr:to>
    <xdr:cxnSp macro="">
      <xdr:nvCxnSpPr>
        <xdr:cNvPr id="90" name="直線コネクタ 89"/>
        <xdr:cNvCxnSpPr/>
      </xdr:nvCxnSpPr>
      <xdr:spPr>
        <a:xfrm flipV="1">
          <a:off x="3289300" y="5832022"/>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1" name="n_1aveValue有形固定資産減価償却率"/>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2" name="n_2aveValue有形固定資産減価償却率"/>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3" name="n_3aveValue有形固定資産減価償却率"/>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155774</xdr:rowOff>
    </xdr:from>
    <xdr:ext cx="405111" cy="259045"/>
    <xdr:sp macro="" textlink="">
      <xdr:nvSpPr>
        <xdr:cNvPr id="94" name="n_1mainValue有形固定資産減価償却率"/>
        <xdr:cNvSpPr txBox="1"/>
      </xdr:nvSpPr>
      <xdr:spPr>
        <a:xfrm>
          <a:off x="38360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5" name="n_2mainValue有形固定資産減価償却率"/>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地方債残高等よりも充当可能基金等が上回っていることから、類似団体平均と比較すると大きく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4" name="直線コネクタ 123"/>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7"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8" name="直線コネクタ 127"/>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29" name="債務償還比率平均値テキスト"/>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0" name="フローチャート: 判断 129"/>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1" name="フローチャート: 判断 130"/>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76673</xdr:rowOff>
    </xdr:from>
    <xdr:to>
      <xdr:col>72</xdr:col>
      <xdr:colOff>123825</xdr:colOff>
      <xdr:row>35</xdr:row>
      <xdr:rowOff>6823</xdr:rowOff>
    </xdr:to>
    <xdr:sp macro="" textlink="">
      <xdr:nvSpPr>
        <xdr:cNvPr id="137" name="楕円 136"/>
        <xdr:cNvSpPr/>
      </xdr:nvSpPr>
      <xdr:spPr>
        <a:xfrm>
          <a:off x="14033500" y="66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31</xdr:row>
      <xdr:rowOff>92177</xdr:rowOff>
    </xdr:from>
    <xdr:ext cx="469744" cy="259045"/>
    <xdr:sp macro="" textlink="">
      <xdr:nvSpPr>
        <xdr:cNvPr id="138" name="n_1aveValue債務償還比率"/>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169400</xdr:rowOff>
    </xdr:from>
    <xdr:ext cx="405111" cy="259045"/>
    <xdr:sp macro="" textlink="">
      <xdr:nvSpPr>
        <xdr:cNvPr id="139" name="n_1mainValue債務償還比率"/>
        <xdr:cNvSpPr txBox="1"/>
      </xdr:nvSpPr>
      <xdr:spPr>
        <a:xfrm>
          <a:off x="13869044" y="677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
2,503
571.80
4,684,959
4,628,882
56,077
2,500,605
3,606,676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2" name="楕円 71"/>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103777</xdr:rowOff>
    </xdr:from>
    <xdr:to>
      <xdr:col>15</xdr:col>
      <xdr:colOff>101600</xdr:colOff>
      <xdr:row>37</xdr:row>
      <xdr:rowOff>33927</xdr:rowOff>
    </xdr:to>
    <xdr:sp macro="" textlink="">
      <xdr:nvSpPr>
        <xdr:cNvPr id="73" name="楕円 72"/>
        <xdr:cNvSpPr/>
      </xdr:nvSpPr>
      <xdr:spPr>
        <a:xfrm>
          <a:off x="2857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154577</xdr:rowOff>
    </xdr:to>
    <xdr:cxnSp macro="">
      <xdr:nvCxnSpPr>
        <xdr:cNvPr id="74" name="直線コネクタ 73"/>
        <xdr:cNvCxnSpPr/>
      </xdr:nvCxnSpPr>
      <xdr:spPr>
        <a:xfrm flipV="1">
          <a:off x="2908300" y="62941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5"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6"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77"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78" name="n_1main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50454</xdr:rowOff>
    </xdr:from>
    <xdr:ext cx="405111" cy="259045"/>
    <xdr:sp macro="" textlink="">
      <xdr:nvSpPr>
        <xdr:cNvPr id="79" name="n_2mainValue【道路】&#10;有形固定資産減価償却率"/>
        <xdr:cNvSpPr txBox="1"/>
      </xdr:nvSpPr>
      <xdr:spPr>
        <a:xfrm>
          <a:off x="2705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3" name="直線コネクタ 102"/>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4"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5" name="直線コネクタ 104"/>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6"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07" name="直線コネクタ 106"/>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08" name="【道路】&#10;一人当たり延長平均値テキスト"/>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09" name="フローチャート: 判断 108"/>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0" name="フローチャート: 判断 109"/>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1" name="フローチャート: 判断 110"/>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2" name="フローチャート: 判断 111"/>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113585</xdr:rowOff>
    </xdr:from>
    <xdr:to>
      <xdr:col>50</xdr:col>
      <xdr:colOff>165100</xdr:colOff>
      <xdr:row>41</xdr:row>
      <xdr:rowOff>43735</xdr:rowOff>
    </xdr:to>
    <xdr:sp macro="" textlink="">
      <xdr:nvSpPr>
        <xdr:cNvPr id="118" name="楕円 117"/>
        <xdr:cNvSpPr/>
      </xdr:nvSpPr>
      <xdr:spPr>
        <a:xfrm>
          <a:off x="9588500" y="697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113926</xdr:rowOff>
    </xdr:from>
    <xdr:to>
      <xdr:col>46</xdr:col>
      <xdr:colOff>38100</xdr:colOff>
      <xdr:row>41</xdr:row>
      <xdr:rowOff>44076</xdr:rowOff>
    </xdr:to>
    <xdr:sp macro="" textlink="">
      <xdr:nvSpPr>
        <xdr:cNvPr id="119" name="楕円 118"/>
        <xdr:cNvSpPr/>
      </xdr:nvSpPr>
      <xdr:spPr>
        <a:xfrm>
          <a:off x="8699500" y="69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164385</xdr:rowOff>
    </xdr:from>
    <xdr:to>
      <xdr:col>50</xdr:col>
      <xdr:colOff>114300</xdr:colOff>
      <xdr:row>40</xdr:row>
      <xdr:rowOff>164726</xdr:rowOff>
    </xdr:to>
    <xdr:cxnSp macro="">
      <xdr:nvCxnSpPr>
        <xdr:cNvPr id="120" name="直線コネクタ 119"/>
        <xdr:cNvCxnSpPr/>
      </xdr:nvCxnSpPr>
      <xdr:spPr>
        <a:xfrm flipV="1">
          <a:off x="8750300" y="7022385"/>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1" name="n_1aveValue【道路】&#10;一人当たり延長"/>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2" name="n_2aveValue【道路】&#10;一人当たり延長"/>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3"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60262</xdr:rowOff>
    </xdr:from>
    <xdr:ext cx="599010" cy="259045"/>
    <xdr:sp macro="" textlink="">
      <xdr:nvSpPr>
        <xdr:cNvPr id="124" name="n_1mainValue【道路】&#10;一人当たり延長"/>
        <xdr:cNvSpPr txBox="1"/>
      </xdr:nvSpPr>
      <xdr:spPr>
        <a:xfrm>
          <a:off x="9327094" y="674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60603</xdr:rowOff>
    </xdr:from>
    <xdr:ext cx="599010" cy="259045"/>
    <xdr:sp macro="" textlink="">
      <xdr:nvSpPr>
        <xdr:cNvPr id="125" name="n_2mainValue【道路】&#10;一人当たり延長"/>
        <xdr:cNvSpPr txBox="1"/>
      </xdr:nvSpPr>
      <xdr:spPr>
        <a:xfrm>
          <a:off x="8450794" y="674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1" name="直線コネクタ 150"/>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54"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55" name="直線コネクタ 154"/>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6"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7" name="フローチャート: 判断 156"/>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58" name="フローチャート: 判断 157"/>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59" name="フローチャート: 判断 158"/>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0" name="フローチャート: 判断 159"/>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66766</xdr:rowOff>
    </xdr:from>
    <xdr:to>
      <xdr:col>20</xdr:col>
      <xdr:colOff>38100</xdr:colOff>
      <xdr:row>58</xdr:row>
      <xdr:rowOff>168366</xdr:rowOff>
    </xdr:to>
    <xdr:sp macro="" textlink="">
      <xdr:nvSpPr>
        <xdr:cNvPr id="166" name="楕円 165"/>
        <xdr:cNvSpPr/>
      </xdr:nvSpPr>
      <xdr:spPr>
        <a:xfrm>
          <a:off x="3746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101056</xdr:rowOff>
    </xdr:from>
    <xdr:to>
      <xdr:col>15</xdr:col>
      <xdr:colOff>101600</xdr:colOff>
      <xdr:row>59</xdr:row>
      <xdr:rowOff>31206</xdr:rowOff>
    </xdr:to>
    <xdr:sp macro="" textlink="">
      <xdr:nvSpPr>
        <xdr:cNvPr id="167" name="楕円 166"/>
        <xdr:cNvSpPr/>
      </xdr:nvSpPr>
      <xdr:spPr>
        <a:xfrm>
          <a:off x="2857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117566</xdr:rowOff>
    </xdr:from>
    <xdr:to>
      <xdr:col>19</xdr:col>
      <xdr:colOff>177800</xdr:colOff>
      <xdr:row>58</xdr:row>
      <xdr:rowOff>151856</xdr:rowOff>
    </xdr:to>
    <xdr:cxnSp macro="">
      <xdr:nvCxnSpPr>
        <xdr:cNvPr id="168" name="直線コネクタ 167"/>
        <xdr:cNvCxnSpPr/>
      </xdr:nvCxnSpPr>
      <xdr:spPr>
        <a:xfrm flipV="1">
          <a:off x="2908300" y="100616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69" name="n_1aveValue【橋りょう・トンネル】&#10;有形固定資産減価償却率"/>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0"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71"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13443</xdr:rowOff>
    </xdr:from>
    <xdr:ext cx="405111" cy="259045"/>
    <xdr:sp macro="" textlink="">
      <xdr:nvSpPr>
        <xdr:cNvPr id="172" name="n_1mainValue【橋りょう・トンネル】&#10;有形固定資産減価償却率"/>
        <xdr:cNvSpPr txBox="1"/>
      </xdr:nvSpPr>
      <xdr:spPr>
        <a:xfrm>
          <a:off x="3582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47733</xdr:rowOff>
    </xdr:from>
    <xdr:ext cx="405111" cy="259045"/>
    <xdr:sp macro="" textlink="">
      <xdr:nvSpPr>
        <xdr:cNvPr id="173" name="n_2mainValue【橋りょう・トンネル】&#10;有形固定資産減価償却率"/>
        <xdr:cNvSpPr txBox="1"/>
      </xdr:nvSpPr>
      <xdr:spPr>
        <a:xfrm>
          <a:off x="2705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7" name="テキスト ボックス 18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9" name="テキスト ボックス 18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1" name="テキスト ボックス 19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195" name="直線コネクタ 194"/>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196"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197" name="直線コネクタ 196"/>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198"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199" name="直線コネクタ 198"/>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0" name="【橋りょう・トンネル】&#10;一人当たり有形固定資産（償却資産）額平均値テキスト"/>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01" name="フローチャート: 判断 200"/>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02" name="フローチャート: 判断 201"/>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03" name="フローチャート: 判断 202"/>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04" name="フローチャート: 判断 203"/>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71679</xdr:rowOff>
    </xdr:from>
    <xdr:to>
      <xdr:col>50</xdr:col>
      <xdr:colOff>165100</xdr:colOff>
      <xdr:row>61</xdr:row>
      <xdr:rowOff>1829</xdr:rowOff>
    </xdr:to>
    <xdr:sp macro="" textlink="">
      <xdr:nvSpPr>
        <xdr:cNvPr id="210" name="楕円 209"/>
        <xdr:cNvSpPr/>
      </xdr:nvSpPr>
      <xdr:spPr>
        <a:xfrm>
          <a:off x="9588500" y="103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68779</xdr:rowOff>
    </xdr:from>
    <xdr:to>
      <xdr:col>46</xdr:col>
      <xdr:colOff>38100</xdr:colOff>
      <xdr:row>60</xdr:row>
      <xdr:rowOff>170379</xdr:rowOff>
    </xdr:to>
    <xdr:sp macro="" textlink="">
      <xdr:nvSpPr>
        <xdr:cNvPr id="211" name="楕円 210"/>
        <xdr:cNvSpPr/>
      </xdr:nvSpPr>
      <xdr:spPr>
        <a:xfrm>
          <a:off x="8699500" y="1035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119579</xdr:rowOff>
    </xdr:from>
    <xdr:to>
      <xdr:col>50</xdr:col>
      <xdr:colOff>114300</xdr:colOff>
      <xdr:row>60</xdr:row>
      <xdr:rowOff>122479</xdr:rowOff>
    </xdr:to>
    <xdr:cxnSp macro="">
      <xdr:nvCxnSpPr>
        <xdr:cNvPr id="212" name="直線コネクタ 211"/>
        <xdr:cNvCxnSpPr/>
      </xdr:nvCxnSpPr>
      <xdr:spPr>
        <a:xfrm>
          <a:off x="8750300" y="10406579"/>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13" name="n_1aveValue【橋りょう・トンネル】&#10;一人当たり有形固定資産（償却資産）額"/>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14" name="n_2aveValue【橋りょう・トンネル】&#10;一人当たり有形固定資産（償却資産）額"/>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15"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18356</xdr:rowOff>
    </xdr:from>
    <xdr:ext cx="690189" cy="259045"/>
    <xdr:sp macro="" textlink="">
      <xdr:nvSpPr>
        <xdr:cNvPr id="216" name="n_1mainValue【橋りょう・トンネル】&#10;一人当たり有形固定資産（償却資産）額"/>
        <xdr:cNvSpPr txBox="1"/>
      </xdr:nvSpPr>
      <xdr:spPr>
        <a:xfrm>
          <a:off x="9281505" y="101339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15456</xdr:rowOff>
    </xdr:from>
    <xdr:ext cx="690189" cy="259045"/>
    <xdr:sp macro="" textlink="">
      <xdr:nvSpPr>
        <xdr:cNvPr id="217" name="n_2mainValue【橋りょう・トンネル】&#10;一人当たり有形固定資産（償却資産）額"/>
        <xdr:cNvSpPr txBox="1"/>
      </xdr:nvSpPr>
      <xdr:spPr>
        <a:xfrm>
          <a:off x="8405205" y="10131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42" name="直線コネクタ 241"/>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43"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44" name="直線コネクタ 243"/>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5"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6" name="直線コネクタ 24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47"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48" name="フローチャート: 判断 247"/>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49" name="フローチャート: 判断 248"/>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50" name="フローチャート: 判断 249"/>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51" name="フローチャート: 判断 250"/>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12064</xdr:rowOff>
    </xdr:from>
    <xdr:to>
      <xdr:col>20</xdr:col>
      <xdr:colOff>38100</xdr:colOff>
      <xdr:row>84</xdr:row>
      <xdr:rowOff>113664</xdr:rowOff>
    </xdr:to>
    <xdr:sp macro="" textlink="">
      <xdr:nvSpPr>
        <xdr:cNvPr id="257" name="楕円 256"/>
        <xdr:cNvSpPr/>
      </xdr:nvSpPr>
      <xdr:spPr>
        <a:xfrm>
          <a:off x="3746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21589</xdr:rowOff>
    </xdr:from>
    <xdr:to>
      <xdr:col>15</xdr:col>
      <xdr:colOff>101600</xdr:colOff>
      <xdr:row>84</xdr:row>
      <xdr:rowOff>123189</xdr:rowOff>
    </xdr:to>
    <xdr:sp macro="" textlink="">
      <xdr:nvSpPr>
        <xdr:cNvPr id="258" name="楕円 257"/>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62864</xdr:rowOff>
    </xdr:from>
    <xdr:to>
      <xdr:col>19</xdr:col>
      <xdr:colOff>177800</xdr:colOff>
      <xdr:row>84</xdr:row>
      <xdr:rowOff>72389</xdr:rowOff>
    </xdr:to>
    <xdr:cxnSp macro="">
      <xdr:nvCxnSpPr>
        <xdr:cNvPr id="259" name="直線コネクタ 258"/>
        <xdr:cNvCxnSpPr/>
      </xdr:nvCxnSpPr>
      <xdr:spPr>
        <a:xfrm flipV="1">
          <a:off x="2908300" y="144646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60"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61"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62"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104791</xdr:rowOff>
    </xdr:from>
    <xdr:ext cx="405111" cy="259045"/>
    <xdr:sp macro="" textlink="">
      <xdr:nvSpPr>
        <xdr:cNvPr id="263" name="n_1mainValue【公営住宅】&#10;有形固定資産減価償却率"/>
        <xdr:cNvSpPr txBox="1"/>
      </xdr:nvSpPr>
      <xdr:spPr>
        <a:xfrm>
          <a:off x="35820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264" name="n_2mainValue【公営住宅】&#10;有形固定資産減価償却率"/>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8" name="テキスト ボックス 27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0" name="テキスト ボックス 27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2" name="テキスト ボックス 28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4" name="テキスト ボックス 28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6" name="テキスト ボックス 28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288" name="直線コネクタ 287"/>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289"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290" name="直線コネクタ 28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291"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292" name="直線コネクタ 291"/>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293"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294" name="フローチャート: 判断 293"/>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295" name="フローチャート: 判断 294"/>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296" name="フローチャート: 判断 295"/>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297" name="フローチャート: 判断 296"/>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32677</xdr:rowOff>
    </xdr:from>
    <xdr:to>
      <xdr:col>50</xdr:col>
      <xdr:colOff>165100</xdr:colOff>
      <xdr:row>85</xdr:row>
      <xdr:rowOff>134277</xdr:rowOff>
    </xdr:to>
    <xdr:sp macro="" textlink="">
      <xdr:nvSpPr>
        <xdr:cNvPr id="303" name="楕円 302"/>
        <xdr:cNvSpPr/>
      </xdr:nvSpPr>
      <xdr:spPr>
        <a:xfrm>
          <a:off x="9588500" y="146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42354</xdr:rowOff>
    </xdr:from>
    <xdr:to>
      <xdr:col>46</xdr:col>
      <xdr:colOff>38100</xdr:colOff>
      <xdr:row>85</xdr:row>
      <xdr:rowOff>143954</xdr:rowOff>
    </xdr:to>
    <xdr:sp macro="" textlink="">
      <xdr:nvSpPr>
        <xdr:cNvPr id="304" name="楕円 303"/>
        <xdr:cNvSpPr/>
      </xdr:nvSpPr>
      <xdr:spPr>
        <a:xfrm>
          <a:off x="8699500" y="1461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83477</xdr:rowOff>
    </xdr:from>
    <xdr:to>
      <xdr:col>50</xdr:col>
      <xdr:colOff>114300</xdr:colOff>
      <xdr:row>85</xdr:row>
      <xdr:rowOff>93154</xdr:rowOff>
    </xdr:to>
    <xdr:cxnSp macro="">
      <xdr:nvCxnSpPr>
        <xdr:cNvPr id="305" name="直線コネクタ 304"/>
        <xdr:cNvCxnSpPr/>
      </xdr:nvCxnSpPr>
      <xdr:spPr>
        <a:xfrm flipV="1">
          <a:off x="8750300" y="14656727"/>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06" name="n_1aveValue【公営住宅】&#10;一人当たり面積"/>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07" name="n_2aveValue【公営住宅】&#10;一人当たり面積"/>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08"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150804</xdr:rowOff>
    </xdr:from>
    <xdr:ext cx="469744" cy="259045"/>
    <xdr:sp macro="" textlink="">
      <xdr:nvSpPr>
        <xdr:cNvPr id="309" name="n_1mainValue【公営住宅】&#10;一人当たり面積"/>
        <xdr:cNvSpPr txBox="1"/>
      </xdr:nvSpPr>
      <xdr:spPr>
        <a:xfrm>
          <a:off x="9391727" y="1438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160481</xdr:rowOff>
    </xdr:from>
    <xdr:ext cx="469744" cy="259045"/>
    <xdr:sp macro="" textlink="">
      <xdr:nvSpPr>
        <xdr:cNvPr id="310" name="n_2mainValue【公営住宅】&#10;一人当たり面積"/>
        <xdr:cNvSpPr txBox="1"/>
      </xdr:nvSpPr>
      <xdr:spPr>
        <a:xfrm>
          <a:off x="8515427" y="143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0" name="正方形/長方形 3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1" name="テキスト ボックス 3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2" name="直線コネクタ 3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3" name="直線コネクタ 3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4" name="テキスト ボックス 35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5" name="直線コネクタ 3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6" name="テキスト ボックス 3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7" name="直線コネクタ 3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8" name="テキスト ボックス 3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9" name="直線コネクタ 3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0" name="テキスト ボックス 3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1" name="直線コネクタ 3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2" name="テキスト ボックス 3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3" name="直線コネクタ 3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4" name="テキスト ボックス 36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368" name="直線コネクタ 367"/>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369"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370" name="直線コネクタ 369"/>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71"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72" name="直線コネクタ 37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373"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374" name="フローチャート: 判断 373"/>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375" name="フローチャート: 判断 374"/>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376" name="フローチャート: 判断 375"/>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377" name="フローチャート: 判断 376"/>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115751</xdr:rowOff>
    </xdr:from>
    <xdr:to>
      <xdr:col>81</xdr:col>
      <xdr:colOff>101600</xdr:colOff>
      <xdr:row>60</xdr:row>
      <xdr:rowOff>45901</xdr:rowOff>
    </xdr:to>
    <xdr:sp macro="" textlink="">
      <xdr:nvSpPr>
        <xdr:cNvPr id="383" name="楕円 382"/>
        <xdr:cNvSpPr/>
      </xdr:nvSpPr>
      <xdr:spPr>
        <a:xfrm>
          <a:off x="15430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150041</xdr:rowOff>
    </xdr:from>
    <xdr:to>
      <xdr:col>76</xdr:col>
      <xdr:colOff>165100</xdr:colOff>
      <xdr:row>60</xdr:row>
      <xdr:rowOff>80191</xdr:rowOff>
    </xdr:to>
    <xdr:sp macro="" textlink="">
      <xdr:nvSpPr>
        <xdr:cNvPr id="384" name="楕円 383"/>
        <xdr:cNvSpPr/>
      </xdr:nvSpPr>
      <xdr:spPr>
        <a:xfrm>
          <a:off x="14541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166551</xdr:rowOff>
    </xdr:from>
    <xdr:to>
      <xdr:col>81</xdr:col>
      <xdr:colOff>50800</xdr:colOff>
      <xdr:row>60</xdr:row>
      <xdr:rowOff>29391</xdr:rowOff>
    </xdr:to>
    <xdr:cxnSp macro="">
      <xdr:nvCxnSpPr>
        <xdr:cNvPr id="385" name="直線コネクタ 384"/>
        <xdr:cNvCxnSpPr/>
      </xdr:nvCxnSpPr>
      <xdr:spPr>
        <a:xfrm flipV="1">
          <a:off x="14592300" y="102821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386" name="n_1aveValue【学校施設】&#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387"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388" name="n_3aveValue【学校施設】&#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37028</xdr:rowOff>
    </xdr:from>
    <xdr:ext cx="405111" cy="259045"/>
    <xdr:sp macro="" textlink="">
      <xdr:nvSpPr>
        <xdr:cNvPr id="389" name="n_1mainValue【学校施設】&#10;有形固定資産減価償却率"/>
        <xdr:cNvSpPr txBox="1"/>
      </xdr:nvSpPr>
      <xdr:spPr>
        <a:xfrm>
          <a:off x="152660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71318</xdr:rowOff>
    </xdr:from>
    <xdr:ext cx="405111" cy="259045"/>
    <xdr:sp macro="" textlink="">
      <xdr:nvSpPr>
        <xdr:cNvPr id="390" name="n_2mainValue【学校施設】&#10;有形固定資産減価償却率"/>
        <xdr:cNvSpPr txBox="1"/>
      </xdr:nvSpPr>
      <xdr:spPr>
        <a:xfrm>
          <a:off x="14389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1" name="直線コネクタ 40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2" name="テキスト ボックス 40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3" name="直線コネクタ 40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04" name="テキスト ボックス 403"/>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5" name="直線コネクタ 40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06" name="テキスト ボックス 405"/>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7" name="直線コネクタ 40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08" name="テキスト ボックス 407"/>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9" name="直線コネクタ 40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10" name="テキスト ボックス 40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1" name="直線コネクタ 41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12" name="テキスト ボックス 41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14" name="テキスト ボックス 4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16" name="直線コネクタ 415"/>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17"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18" name="直線コネクタ 417"/>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19"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420" name="直線コネクタ 419"/>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421" name="【学校施設】&#10;一人当たり面積平均値テキスト"/>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422" name="フローチャート: 判断 421"/>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423" name="フローチャート: 判断 422"/>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424" name="フローチャート: 判断 423"/>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425" name="フローチャート: 判断 424"/>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54976</xdr:rowOff>
    </xdr:from>
    <xdr:to>
      <xdr:col>112</xdr:col>
      <xdr:colOff>38100</xdr:colOff>
      <xdr:row>63</xdr:row>
      <xdr:rowOff>156576</xdr:rowOff>
    </xdr:to>
    <xdr:sp macro="" textlink="">
      <xdr:nvSpPr>
        <xdr:cNvPr id="431" name="楕円 430"/>
        <xdr:cNvSpPr/>
      </xdr:nvSpPr>
      <xdr:spPr>
        <a:xfrm>
          <a:off x="21272500" y="108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53964</xdr:rowOff>
    </xdr:from>
    <xdr:to>
      <xdr:col>107</xdr:col>
      <xdr:colOff>101600</xdr:colOff>
      <xdr:row>63</xdr:row>
      <xdr:rowOff>155564</xdr:rowOff>
    </xdr:to>
    <xdr:sp macro="" textlink="">
      <xdr:nvSpPr>
        <xdr:cNvPr id="432" name="楕円 431"/>
        <xdr:cNvSpPr/>
      </xdr:nvSpPr>
      <xdr:spPr>
        <a:xfrm>
          <a:off x="20383500" y="108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104764</xdr:rowOff>
    </xdr:from>
    <xdr:to>
      <xdr:col>111</xdr:col>
      <xdr:colOff>177800</xdr:colOff>
      <xdr:row>63</xdr:row>
      <xdr:rowOff>105776</xdr:rowOff>
    </xdr:to>
    <xdr:cxnSp macro="">
      <xdr:nvCxnSpPr>
        <xdr:cNvPr id="433" name="直線コネクタ 432"/>
        <xdr:cNvCxnSpPr/>
      </xdr:nvCxnSpPr>
      <xdr:spPr>
        <a:xfrm>
          <a:off x="20434300" y="10906114"/>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434" name="n_1aveValue【学校施設】&#10;一人当たり面積"/>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435" name="n_2aveValue【学校施設】&#10;一人当たり面積"/>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436"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1653</xdr:rowOff>
    </xdr:from>
    <xdr:ext cx="469744" cy="259045"/>
    <xdr:sp macro="" textlink="">
      <xdr:nvSpPr>
        <xdr:cNvPr id="437" name="n_1mainValue【学校施設】&#10;一人当たり面積"/>
        <xdr:cNvSpPr txBox="1"/>
      </xdr:nvSpPr>
      <xdr:spPr>
        <a:xfrm>
          <a:off x="21075727" y="1063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641</xdr:rowOff>
    </xdr:from>
    <xdr:ext cx="469744" cy="259045"/>
    <xdr:sp macro="" textlink="">
      <xdr:nvSpPr>
        <xdr:cNvPr id="438" name="n_2mainValue【学校施設】&#10;一人当たり面積"/>
        <xdr:cNvSpPr txBox="1"/>
      </xdr:nvSpPr>
      <xdr:spPr>
        <a:xfrm>
          <a:off x="20199427" y="1063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正方形/長方形 44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7" name="正方形/長方形 4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8" name="正方形/長方形 4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9" name="正方形/長方形 4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0" name="正方形/長方形 4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1" name="正方形/長方形 4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2" name="正方形/長方形 4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3" name="正方形/長方形 4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4" name="正方形/長方形 45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2" name="正方形/長方形 46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63" name="正方形/長方形 4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4" name="正方形/長方形 4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5" name="正方形/長方形 4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6" name="正方形/長方形 4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7" name="正方形/長方形 4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8" name="正方形/長方形 4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9" name="正方形/長方形 4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0" name="正方形/長方形 46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71" name="正方形/長方形 4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2" name="正方形/長方形 4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3" name="テキスト ボックス 4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ほとんどの類型において、有形固定資産減価償却率は類似団体平均と同様である。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なお、公営住宅については類似団体平均を下回っているが、これについては、近年「鶴居村公営住宅等長寿命化計画」及び「北海道（第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期）地域住宅計画に基づき公営住宅の計画的な整備に取り組みによるものである。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また、体育館・プールについては類似団体平均を上回っているが、現在、施設の建替え更新事業に着手しており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年度に完成予定であることから、近年中に率は下がる見込みである。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
2,503
571.80
4,684,959
4,628,882
56,077
2,500,605
3,606,676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90170</xdr:rowOff>
    </xdr:from>
    <xdr:to>
      <xdr:col>20</xdr:col>
      <xdr:colOff>38100</xdr:colOff>
      <xdr:row>58</xdr:row>
      <xdr:rowOff>20320</xdr:rowOff>
    </xdr:to>
    <xdr:sp macro="" textlink="">
      <xdr:nvSpPr>
        <xdr:cNvPr id="90" name="楕円 89"/>
        <xdr:cNvSpPr/>
      </xdr:nvSpPr>
      <xdr:spPr>
        <a:xfrm>
          <a:off x="3746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113030</xdr:rowOff>
    </xdr:from>
    <xdr:to>
      <xdr:col>15</xdr:col>
      <xdr:colOff>101600</xdr:colOff>
      <xdr:row>58</xdr:row>
      <xdr:rowOff>43180</xdr:rowOff>
    </xdr:to>
    <xdr:sp macro="" textlink="">
      <xdr:nvSpPr>
        <xdr:cNvPr id="91" name="楕円 90"/>
        <xdr:cNvSpPr/>
      </xdr:nvSpPr>
      <xdr:spPr>
        <a:xfrm>
          <a:off x="2857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140970</xdr:rowOff>
    </xdr:from>
    <xdr:to>
      <xdr:col>19</xdr:col>
      <xdr:colOff>177800</xdr:colOff>
      <xdr:row>57</xdr:row>
      <xdr:rowOff>163830</xdr:rowOff>
    </xdr:to>
    <xdr:cxnSp macro="">
      <xdr:nvCxnSpPr>
        <xdr:cNvPr id="92" name="直線コネクタ 91"/>
        <xdr:cNvCxnSpPr/>
      </xdr:nvCxnSpPr>
      <xdr:spPr>
        <a:xfrm flipV="1">
          <a:off x="2908300" y="9913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36847</xdr:rowOff>
    </xdr:from>
    <xdr:ext cx="405111" cy="259045"/>
    <xdr:sp macro="" textlink="">
      <xdr:nvSpPr>
        <xdr:cNvPr id="93" name="n_1mainValue【体育館・プール】&#10;有形固定資産減価償却率"/>
        <xdr:cNvSpPr txBox="1"/>
      </xdr:nvSpPr>
      <xdr:spPr>
        <a:xfrm>
          <a:off x="3582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59707</xdr:rowOff>
    </xdr:from>
    <xdr:ext cx="405111" cy="259045"/>
    <xdr:sp macro="" textlink="">
      <xdr:nvSpPr>
        <xdr:cNvPr id="94" name="n_2mainValue【体育館・プール】&#10;有形固定資産減価償却率"/>
        <xdr:cNvSpPr txBox="1"/>
      </xdr:nvSpPr>
      <xdr:spPr>
        <a:xfrm>
          <a:off x="2705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6" name="テキスト ボックス 115"/>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8" name="テキスト ボックス 11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0" name="直線コネクタ 119"/>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1"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2" name="直線コネクタ 121"/>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3"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4" name="直線コネクタ 123"/>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5" name="【体育館・プール】&#10;一人当たり面積平均値テキスト"/>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6" name="フローチャート: 判断 125"/>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27" name="フローチャート: 判断 126"/>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28" name="n_1aveValue【体育館・プール】&#10;一人当たり面積"/>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29" name="フローチャート: 判断 128"/>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0" name="n_2aveValue【体育館・プール】&#10;一人当たり面積"/>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1" name="フローチャート: 判断 130"/>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2"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141224</xdr:rowOff>
    </xdr:from>
    <xdr:to>
      <xdr:col>50</xdr:col>
      <xdr:colOff>165100</xdr:colOff>
      <xdr:row>63</xdr:row>
      <xdr:rowOff>71374</xdr:rowOff>
    </xdr:to>
    <xdr:sp macro="" textlink="">
      <xdr:nvSpPr>
        <xdr:cNvPr id="138" name="楕円 137"/>
        <xdr:cNvSpPr/>
      </xdr:nvSpPr>
      <xdr:spPr>
        <a:xfrm>
          <a:off x="9588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101056</xdr:rowOff>
    </xdr:from>
    <xdr:to>
      <xdr:col>46</xdr:col>
      <xdr:colOff>38100</xdr:colOff>
      <xdr:row>63</xdr:row>
      <xdr:rowOff>31206</xdr:rowOff>
    </xdr:to>
    <xdr:sp macro="" textlink="">
      <xdr:nvSpPr>
        <xdr:cNvPr id="139" name="楕円 138"/>
        <xdr:cNvSpPr/>
      </xdr:nvSpPr>
      <xdr:spPr>
        <a:xfrm>
          <a:off x="8699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151856</xdr:rowOff>
    </xdr:from>
    <xdr:to>
      <xdr:col>50</xdr:col>
      <xdr:colOff>114300</xdr:colOff>
      <xdr:row>63</xdr:row>
      <xdr:rowOff>20574</xdr:rowOff>
    </xdr:to>
    <xdr:cxnSp macro="">
      <xdr:nvCxnSpPr>
        <xdr:cNvPr id="140" name="直線コネクタ 139"/>
        <xdr:cNvCxnSpPr/>
      </xdr:nvCxnSpPr>
      <xdr:spPr>
        <a:xfrm>
          <a:off x="8750300" y="10781756"/>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87901</xdr:rowOff>
    </xdr:from>
    <xdr:ext cx="469744" cy="259045"/>
    <xdr:sp macro="" textlink="">
      <xdr:nvSpPr>
        <xdr:cNvPr id="141" name="n_1mainValue【体育館・プール】&#10;一人当たり面積"/>
        <xdr:cNvSpPr txBox="1"/>
      </xdr:nvSpPr>
      <xdr:spPr>
        <a:xfrm>
          <a:off x="9391727" y="105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47733</xdr:rowOff>
    </xdr:from>
    <xdr:ext cx="469744" cy="259045"/>
    <xdr:sp macro="" textlink="">
      <xdr:nvSpPr>
        <xdr:cNvPr id="142" name="n_2mainValue【体育館・プール】&#10;一人当たり面積"/>
        <xdr:cNvSpPr txBox="1"/>
      </xdr:nvSpPr>
      <xdr:spPr>
        <a:xfrm>
          <a:off x="8515427" y="1050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3" name="テキスト ボックス 1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4" name="直線コネクタ 1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85" name="直線コネクタ 1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86" name="テキスト ボックス 185"/>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7" name="直線コネクタ 1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8" name="テキスト ボックス 1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9" name="直線コネクタ 1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0" name="テキスト ボックス 1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1" name="直線コネクタ 1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2" name="テキスト ボックス 1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3" name="直線コネクタ 1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4" name="テキスト ボックス 19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5" name="直線コネクタ 1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6" name="テキスト ボックス 1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198" name="直線コネクタ 197"/>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199"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00" name="直線コネクタ 19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01"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02" name="直線コネクタ 201"/>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03"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04" name="フローチャート: 判断 203"/>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05" name="フローチャート: 判断 20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06"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07" name="フローチャート: 判断 206"/>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08"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09" name="フローチャート: 判断 208"/>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10"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1" name="テキスト ボックス 2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2" name="テキスト ボックス 2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3" name="テキスト ボックス 2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4" name="テキスト ボックス 2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5" name="テキスト ボックス 2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97790</xdr:rowOff>
    </xdr:from>
    <xdr:to>
      <xdr:col>81</xdr:col>
      <xdr:colOff>101600</xdr:colOff>
      <xdr:row>39</xdr:row>
      <xdr:rowOff>27940</xdr:rowOff>
    </xdr:to>
    <xdr:sp macro="" textlink="">
      <xdr:nvSpPr>
        <xdr:cNvPr id="216" name="楕円 215"/>
        <xdr:cNvSpPr/>
      </xdr:nvSpPr>
      <xdr:spPr>
        <a:xfrm>
          <a:off x="15430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130810</xdr:rowOff>
    </xdr:from>
    <xdr:to>
      <xdr:col>76</xdr:col>
      <xdr:colOff>165100</xdr:colOff>
      <xdr:row>39</xdr:row>
      <xdr:rowOff>60960</xdr:rowOff>
    </xdr:to>
    <xdr:sp macro="" textlink="">
      <xdr:nvSpPr>
        <xdr:cNvPr id="217" name="楕円 216"/>
        <xdr:cNvSpPr/>
      </xdr:nvSpPr>
      <xdr:spPr>
        <a:xfrm>
          <a:off x="14541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148590</xdr:rowOff>
    </xdr:from>
    <xdr:to>
      <xdr:col>81</xdr:col>
      <xdr:colOff>50800</xdr:colOff>
      <xdr:row>39</xdr:row>
      <xdr:rowOff>10160</xdr:rowOff>
    </xdr:to>
    <xdr:cxnSp macro="">
      <xdr:nvCxnSpPr>
        <xdr:cNvPr id="218" name="直線コネクタ 217"/>
        <xdr:cNvCxnSpPr/>
      </xdr:nvCxnSpPr>
      <xdr:spPr>
        <a:xfrm flipV="1">
          <a:off x="14592300" y="666369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19067</xdr:rowOff>
    </xdr:from>
    <xdr:ext cx="405111" cy="259045"/>
    <xdr:sp macro="" textlink="">
      <xdr:nvSpPr>
        <xdr:cNvPr id="219" name="n_1mainValue【一般廃棄物処理施設】&#10;有形固定資産減価償却率"/>
        <xdr:cNvSpPr txBox="1"/>
      </xdr:nvSpPr>
      <xdr:spPr>
        <a:xfrm>
          <a:off x="15266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52087</xdr:rowOff>
    </xdr:from>
    <xdr:ext cx="405111" cy="259045"/>
    <xdr:sp macro="" textlink="">
      <xdr:nvSpPr>
        <xdr:cNvPr id="220" name="n_2mainValue【一般廃棄物処理施設】&#10;有形固定資産減価償却率"/>
        <xdr:cNvSpPr txBox="1"/>
      </xdr:nvSpPr>
      <xdr:spPr>
        <a:xfrm>
          <a:off x="14389744" y="673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1" name="正方形/長方形 2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2" name="正方形/長方形 2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3" name="正方形/長方形 2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4" name="正方形/長方形 2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5" name="正方形/長方形 2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6" name="正方形/長方形 2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7" name="正方形/長方形 2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8" name="正方形/長方形 2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9" name="テキスト ボックス 2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0" name="直線コネクタ 2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1" name="直線コネクタ 2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2" name="テキスト ボックス 2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3" name="直線コネクタ 2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4" name="テキスト ボックス 23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5" name="直線コネクタ 2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36" name="テキスト ボックス 2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7" name="直線コネクタ 2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8" name="テキスト ボックス 2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9" name="直線コネクタ 2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40" name="テキスト ボックス 23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1" name="直線コネクタ 2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2" name="テキスト ボックス 24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44" name="直線コネクタ 243"/>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45"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46" name="直線コネクタ 245"/>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47"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48" name="直線コネクタ 247"/>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249"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50" name="フローチャート: 判断 249"/>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51" name="フローチャート: 判断 250"/>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252" name="n_1aveValue【一般廃棄物処理施設】&#10;一人当たり有形固定資産（償却資産）額"/>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53" name="フローチャート: 判断 252"/>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254"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55" name="フローチャート: 判断 254"/>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256"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7" name="テキスト ボックス 2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8" name="テキスト ボックス 2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9" name="テキスト ボックス 2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0" name="テキスト ボックス 2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1" name="テキスト ボックス 2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111748</xdr:rowOff>
    </xdr:from>
    <xdr:to>
      <xdr:col>112</xdr:col>
      <xdr:colOff>38100</xdr:colOff>
      <xdr:row>41</xdr:row>
      <xdr:rowOff>41898</xdr:rowOff>
    </xdr:to>
    <xdr:sp macro="" textlink="">
      <xdr:nvSpPr>
        <xdr:cNvPr id="262" name="楕円 261"/>
        <xdr:cNvSpPr/>
      </xdr:nvSpPr>
      <xdr:spPr>
        <a:xfrm>
          <a:off x="21272500" y="696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109850</xdr:rowOff>
    </xdr:from>
    <xdr:to>
      <xdr:col>107</xdr:col>
      <xdr:colOff>101600</xdr:colOff>
      <xdr:row>41</xdr:row>
      <xdr:rowOff>40000</xdr:rowOff>
    </xdr:to>
    <xdr:sp macro="" textlink="">
      <xdr:nvSpPr>
        <xdr:cNvPr id="263" name="楕円 262"/>
        <xdr:cNvSpPr/>
      </xdr:nvSpPr>
      <xdr:spPr>
        <a:xfrm>
          <a:off x="20383500" y="69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160650</xdr:rowOff>
    </xdr:from>
    <xdr:to>
      <xdr:col>111</xdr:col>
      <xdr:colOff>177800</xdr:colOff>
      <xdr:row>40</xdr:row>
      <xdr:rowOff>162548</xdr:rowOff>
    </xdr:to>
    <xdr:cxnSp macro="">
      <xdr:nvCxnSpPr>
        <xdr:cNvPr id="264" name="直線コネクタ 263"/>
        <xdr:cNvCxnSpPr/>
      </xdr:nvCxnSpPr>
      <xdr:spPr>
        <a:xfrm>
          <a:off x="20434300" y="7018650"/>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58425</xdr:rowOff>
    </xdr:from>
    <xdr:ext cx="599010" cy="259045"/>
    <xdr:sp macro="" textlink="">
      <xdr:nvSpPr>
        <xdr:cNvPr id="265" name="n_1mainValue【一般廃棄物処理施設】&#10;一人当たり有形固定資産（償却資産）額"/>
        <xdr:cNvSpPr txBox="1"/>
      </xdr:nvSpPr>
      <xdr:spPr>
        <a:xfrm>
          <a:off x="21011095" y="674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31127</xdr:rowOff>
    </xdr:from>
    <xdr:ext cx="599010" cy="259045"/>
    <xdr:sp macro="" textlink="">
      <xdr:nvSpPr>
        <xdr:cNvPr id="266" name="n_2mainValue【一般廃棄物処理施設】&#10;一人当たり有形固定資産（償却資産）額"/>
        <xdr:cNvSpPr txBox="1"/>
      </xdr:nvSpPr>
      <xdr:spPr>
        <a:xfrm>
          <a:off x="20134795" y="706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7" name="正方形/長方形 2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8" name="正方形/長方形 2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9" name="正方形/長方形 2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0" name="正方形/長方形 2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1" name="正方形/長方形 2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2" name="正方形/長方形 2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3" name="正方形/長方形 2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4" name="正方形/長方形 27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5" name="正方形/長方形 2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6" name="正方形/長方形 2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7" name="正方形/長方形 2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8" name="正方形/長方形 2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9" name="正方形/長方形 2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0" name="正方形/長方形 2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1" name="正方形/長方形 2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2" name="正方形/長方形 28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3" name="正方形/長方形 2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4" name="正方形/長方形 2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5" name="正方形/長方形 2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6" name="正方形/長方形 2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7" name="正方形/長方形 2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8" name="正方形/長方形 2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9" name="正方形/長方形 2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0" name="正方形/長方形 2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1" name="テキスト ボックス 2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2" name="直線コネクタ 2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3" name="直線コネクタ 2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4" name="テキスト ボックス 29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5" name="直線コネクタ 2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6" name="テキスト ボックス 2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7" name="直線コネクタ 2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8" name="テキスト ボックス 2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9" name="直線コネクタ 2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0" name="テキスト ボックス 2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1" name="直線コネクタ 3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2" name="テキスト ボックス 3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3" name="直線コネクタ 3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4" name="テキスト ボックス 30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5" name="直線コネクタ 3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6" name="テキスト ボックス 3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08" name="直線コネクタ 307"/>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09"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10" name="直線コネクタ 309"/>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1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12" name="直線コネクタ 31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313"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14" name="フローチャート: 判断 313"/>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315" name="フローチャート: 判断 314"/>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316" name="n_1aveValue【消防施設】&#10;有形固定資産減価償却率"/>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17" name="フローチャート: 判断 316"/>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318"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319" name="フローチャート: 判断 318"/>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320" name="n_3aveValue【消防施設】&#10;有形固定資産減価償却率"/>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1" name="テキスト ボックス 3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2" name="テキスト ボックス 3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3" name="テキスト ボックス 3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4" name="テキスト ボックス 3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5" name="テキスト ボックス 3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163649</xdr:rowOff>
    </xdr:from>
    <xdr:to>
      <xdr:col>81</xdr:col>
      <xdr:colOff>101600</xdr:colOff>
      <xdr:row>82</xdr:row>
      <xdr:rowOff>93799</xdr:rowOff>
    </xdr:to>
    <xdr:sp macro="" textlink="">
      <xdr:nvSpPr>
        <xdr:cNvPr id="326" name="楕円 325"/>
        <xdr:cNvSpPr/>
      </xdr:nvSpPr>
      <xdr:spPr>
        <a:xfrm>
          <a:off x="15430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84926</xdr:rowOff>
    </xdr:from>
    <xdr:ext cx="405111" cy="259045"/>
    <xdr:sp macro="" textlink="">
      <xdr:nvSpPr>
        <xdr:cNvPr id="327" name="n_1mainValue【消防施設】&#10;有形固定資産減価償却率"/>
        <xdr:cNvSpPr txBox="1"/>
      </xdr:nvSpPr>
      <xdr:spPr>
        <a:xfrm>
          <a:off x="15266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8" name="正方形/長方形 3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9" name="正方形/長方形 3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0" name="正方形/長方形 3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1" name="正方形/長方形 3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2" name="正方形/長方形 3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3" name="正方形/長方形 3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4" name="正方形/長方形 3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5" name="正方形/長方形 3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36" name="正方形/長方形 3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37" name="正方形/長方形 3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38" name="正方形/長方形 3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39" name="正方形/長方形 3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0" name="正方形/長方形 3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1" name="正方形/長方形 3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2" name="正方形/長方形 3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3" name="正方形/長方形 3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4" name="テキスト ボックス 3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5" name="直線コネクタ 3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346" name="直線コネクタ 3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347" name="テキスト ボックス 34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48" name="直線コネクタ 3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49" name="テキスト ボックス 3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50" name="直線コネクタ 3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51" name="テキスト ボックス 3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52" name="直線コネクタ 3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53" name="テキスト ボックス 3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54" name="直線コネクタ 3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55" name="テキスト ボックス 35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56" name="直線コネクタ 3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57" name="テキスト ボックス 3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359" name="直線コネクタ 358"/>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360"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61" name="直線コネクタ 36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362"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363" name="直線コネクタ 362"/>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364"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365" name="フローチャート: 判断 364"/>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366" name="フローチャート: 判断 365"/>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367" name="n_1aveValue【庁舎】&#10;有形固定資産減価償却率"/>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368" name="フローチャート: 判断 367"/>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369" name="n_2aveValue【庁舎】&#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370" name="フローチャート: 判断 369"/>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371" name="n_3aveValue【庁舎】&#10;有形固定資産減価償却率"/>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72" name="テキスト ボックス 3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3" name="テキスト ボックス 3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4" name="テキスト ボックス 3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5" name="テキスト ボックス 3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76" name="テキスト ボックス 3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118111</xdr:rowOff>
    </xdr:from>
    <xdr:to>
      <xdr:col>81</xdr:col>
      <xdr:colOff>101600</xdr:colOff>
      <xdr:row>105</xdr:row>
      <xdr:rowOff>48261</xdr:rowOff>
    </xdr:to>
    <xdr:sp macro="" textlink="">
      <xdr:nvSpPr>
        <xdr:cNvPr id="377" name="楕円 376"/>
        <xdr:cNvSpPr/>
      </xdr:nvSpPr>
      <xdr:spPr>
        <a:xfrm>
          <a:off x="15430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143511</xdr:rowOff>
    </xdr:from>
    <xdr:to>
      <xdr:col>76</xdr:col>
      <xdr:colOff>165100</xdr:colOff>
      <xdr:row>105</xdr:row>
      <xdr:rowOff>73661</xdr:rowOff>
    </xdr:to>
    <xdr:sp macro="" textlink="">
      <xdr:nvSpPr>
        <xdr:cNvPr id="378" name="楕円 377"/>
        <xdr:cNvSpPr/>
      </xdr:nvSpPr>
      <xdr:spPr>
        <a:xfrm>
          <a:off x="14541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168911</xdr:rowOff>
    </xdr:from>
    <xdr:to>
      <xdr:col>81</xdr:col>
      <xdr:colOff>50800</xdr:colOff>
      <xdr:row>105</xdr:row>
      <xdr:rowOff>22861</xdr:rowOff>
    </xdr:to>
    <xdr:cxnSp macro="">
      <xdr:nvCxnSpPr>
        <xdr:cNvPr id="379" name="直線コネクタ 378"/>
        <xdr:cNvCxnSpPr/>
      </xdr:nvCxnSpPr>
      <xdr:spPr>
        <a:xfrm flipV="1">
          <a:off x="14592300" y="179997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39388</xdr:rowOff>
    </xdr:from>
    <xdr:ext cx="405111" cy="259045"/>
    <xdr:sp macro="" textlink="">
      <xdr:nvSpPr>
        <xdr:cNvPr id="380" name="n_1mainValue【庁舎】&#10;有形固定資産減価償却率"/>
        <xdr:cNvSpPr txBox="1"/>
      </xdr:nvSpPr>
      <xdr:spPr>
        <a:xfrm>
          <a:off x="15266044" y="18041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64788</xdr:rowOff>
    </xdr:from>
    <xdr:ext cx="405111" cy="259045"/>
    <xdr:sp macro="" textlink="">
      <xdr:nvSpPr>
        <xdr:cNvPr id="381" name="n_2mainValue【庁舎】&#10;有形固定資産減価償却率"/>
        <xdr:cNvSpPr txBox="1"/>
      </xdr:nvSpPr>
      <xdr:spPr>
        <a:xfrm>
          <a:off x="14389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2" name="正方形/長方形 3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3" name="正方形/長方形 3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4" name="正方形/長方形 3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5" name="正方形/長方形 3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6" name="正方形/長方形 3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7" name="正方形/長方形 3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8" name="正方形/長方形 3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89" name="正方形/長方形 3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0" name="テキスト ボックス 3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1" name="直線コネクタ 3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92" name="直線コネクタ 3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93" name="テキスト ボックス 3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94" name="直線コネクタ 3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95" name="テキスト ボックス 3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96" name="直線コネクタ 3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97" name="テキスト ボックス 3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98" name="直線コネクタ 3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99" name="テキスト ボックス 3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00" name="直線コネクタ 3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01" name="テキスト ボックス 4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2" name="直線コネクタ 4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3" name="テキスト ボックス 4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05" name="直線コネクタ 404"/>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0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07" name="直線コネクタ 40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08"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09" name="直線コネクタ 408"/>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410"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11" name="フローチャート: 判断 410"/>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12" name="フローチャート: 判断 411"/>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413"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14" name="フローチャート: 判断 413"/>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415"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416" name="フローチャート: 判断 415"/>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417"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18" name="テキスト ボックス 4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9" name="テキスト ボックス 4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0" name="テキスト ボックス 4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1" name="テキスト ボックス 4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2" name="テキスト ボックス 4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127508</xdr:rowOff>
    </xdr:from>
    <xdr:to>
      <xdr:col>112</xdr:col>
      <xdr:colOff>38100</xdr:colOff>
      <xdr:row>107</xdr:row>
      <xdr:rowOff>57658</xdr:rowOff>
    </xdr:to>
    <xdr:sp macro="" textlink="">
      <xdr:nvSpPr>
        <xdr:cNvPr id="423" name="楕円 422"/>
        <xdr:cNvSpPr/>
      </xdr:nvSpPr>
      <xdr:spPr>
        <a:xfrm>
          <a:off x="21272500" y="183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125985</xdr:rowOff>
    </xdr:from>
    <xdr:to>
      <xdr:col>107</xdr:col>
      <xdr:colOff>101600</xdr:colOff>
      <xdr:row>107</xdr:row>
      <xdr:rowOff>56135</xdr:rowOff>
    </xdr:to>
    <xdr:sp macro="" textlink="">
      <xdr:nvSpPr>
        <xdr:cNvPr id="424" name="楕円 423"/>
        <xdr:cNvSpPr/>
      </xdr:nvSpPr>
      <xdr:spPr>
        <a:xfrm>
          <a:off x="20383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5335</xdr:rowOff>
    </xdr:from>
    <xdr:to>
      <xdr:col>111</xdr:col>
      <xdr:colOff>177800</xdr:colOff>
      <xdr:row>107</xdr:row>
      <xdr:rowOff>6858</xdr:rowOff>
    </xdr:to>
    <xdr:cxnSp macro="">
      <xdr:nvCxnSpPr>
        <xdr:cNvPr id="425" name="直線コネクタ 424"/>
        <xdr:cNvCxnSpPr/>
      </xdr:nvCxnSpPr>
      <xdr:spPr>
        <a:xfrm>
          <a:off x="20434300" y="1835048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48785</xdr:rowOff>
    </xdr:from>
    <xdr:ext cx="469744" cy="259045"/>
    <xdr:sp macro="" textlink="">
      <xdr:nvSpPr>
        <xdr:cNvPr id="426" name="n_1mainValue【庁舎】&#10;一人当たり面積"/>
        <xdr:cNvSpPr txBox="1"/>
      </xdr:nvSpPr>
      <xdr:spPr>
        <a:xfrm>
          <a:off x="21075727" y="1839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47262</xdr:rowOff>
    </xdr:from>
    <xdr:ext cx="469744" cy="259045"/>
    <xdr:sp macro="" textlink="">
      <xdr:nvSpPr>
        <xdr:cNvPr id="427" name="n_2mainValue【庁舎】&#10;一人当たり面積"/>
        <xdr:cNvSpPr txBox="1"/>
      </xdr:nvSpPr>
      <xdr:spPr>
        <a:xfrm>
          <a:off x="20199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8" name="正方形/長方形 4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9" name="正方形/長方形 4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0" name="テキスト ボックス 4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施設類型別ストック情報分析表①のとおり</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
2,503
571.80
4,684,959
4,628,882
56,077
2,500,605
3,606,676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類似団体平均とほぼ同率の０．</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となっており、近年財政力指数はほぼ横ばいの傾向にある。人口は定住化対策により微増しているものの、高齢化率（</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Ｒ２</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年２月末現在３２．</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５％）の上昇等の影響や、景気好況の時下ではあるものの、法人や個人事業主の撤退などが散見される状況である。基幹産業である酪農業を中心とした業績の向上や企業化の促進を図るとともに、投資的事業の精査や業務の見直しによる行政の効率化等に取り組み、安定した財政の運用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10668</xdr:rowOff>
    </xdr:to>
    <xdr:cxnSp macro="">
      <xdr:nvCxnSpPr>
        <xdr:cNvPr id="66" name="直線コネクタ 65"/>
        <xdr:cNvCxnSpPr/>
      </xdr:nvCxnSpPr>
      <xdr:spPr>
        <a:xfrm flipV="1">
          <a:off x="4114800" y="75448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20320</xdr:rowOff>
    </xdr:to>
    <xdr:cxnSp macro="">
      <xdr:nvCxnSpPr>
        <xdr:cNvPr id="75" name="直線コネクタ 74"/>
        <xdr:cNvCxnSpPr/>
      </xdr:nvCxnSpPr>
      <xdr:spPr>
        <a:xfrm flipV="1">
          <a:off x="1447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類似団体平均とほぼ同率ではあり、前年対比０．８ポイントの減。</a:t>
          </a:r>
        </a:p>
        <a:p>
          <a:r>
            <a:rPr kumimoji="1" lang="ja-JP" altLang="en-US" sz="1300">
              <a:latin typeface="ＭＳ Ｐゴシック" panose="020B0600070205080204" pitchFamily="50" charset="-128"/>
              <a:ea typeface="ＭＳ Ｐゴシック" panose="020B0600070205080204" pitchFamily="50" charset="-128"/>
            </a:rPr>
            <a:t>普通交付税額の減額に加え、職員数の増加や嘱託職員の給与見直し等による人件費、近年整備した大型情報基盤施設、小学校給食施設、地域特産品等販売促進施設、村立鶴居診療所等の維持管理経費、子育て支援施設建設事業債、建替予定の総合体育館等に係る起債発行に伴う公債費等の増加により、経常収支比率の上昇が懸念される。今後、民間委託と指定管理者制度の活用や行政の効率化による経常経費の縮減などに努め、現在の水準を確保す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60007</xdr:rowOff>
    </xdr:from>
    <xdr:to>
      <xdr:col>23</xdr:col>
      <xdr:colOff>133350</xdr:colOff>
      <xdr:row>63</xdr:row>
      <xdr:rowOff>76094</xdr:rowOff>
    </xdr:to>
    <xdr:cxnSp macro="">
      <xdr:nvCxnSpPr>
        <xdr:cNvPr id="129" name="直線コネクタ 128"/>
        <xdr:cNvCxnSpPr/>
      </xdr:nvCxnSpPr>
      <xdr:spPr>
        <a:xfrm flipV="1">
          <a:off x="4114800" y="1086135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76094</xdr:rowOff>
    </xdr:to>
    <xdr:cxnSp macro="">
      <xdr:nvCxnSpPr>
        <xdr:cNvPr id="132" name="直線コネクタ 131"/>
        <xdr:cNvCxnSpPr/>
      </xdr:nvCxnSpPr>
      <xdr:spPr>
        <a:xfrm>
          <a:off x="3225800" y="10811087"/>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63</xdr:row>
      <xdr:rowOff>9737</xdr:rowOff>
    </xdr:to>
    <xdr:cxnSp macro="">
      <xdr:nvCxnSpPr>
        <xdr:cNvPr id="135" name="直線コネクタ 134"/>
        <xdr:cNvCxnSpPr/>
      </xdr:nvCxnSpPr>
      <xdr:spPr>
        <a:xfrm>
          <a:off x="2336800" y="1073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62</xdr:row>
      <xdr:rowOff>159068</xdr:rowOff>
    </xdr:to>
    <xdr:cxnSp macro="">
      <xdr:nvCxnSpPr>
        <xdr:cNvPr id="138" name="直線コネクタ 137"/>
        <xdr:cNvCxnSpPr/>
      </xdr:nvCxnSpPr>
      <xdr:spPr>
        <a:xfrm flipV="1">
          <a:off x="1447800" y="10730654"/>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48" name="楕円 147"/>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25734</xdr:rowOff>
    </xdr:from>
    <xdr:ext cx="762000" cy="259045"/>
    <xdr:sp macro="" textlink="">
      <xdr:nvSpPr>
        <xdr:cNvPr id="149" name="財政構造の弾力性該当値テキスト"/>
        <xdr:cNvSpPr txBox="1"/>
      </xdr:nvSpPr>
      <xdr:spPr>
        <a:xfrm>
          <a:off x="50419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25294</xdr:rowOff>
    </xdr:from>
    <xdr:to>
      <xdr:col>19</xdr:col>
      <xdr:colOff>184150</xdr:colOff>
      <xdr:row>63</xdr:row>
      <xdr:rowOff>126894</xdr:rowOff>
    </xdr:to>
    <xdr:sp macro="" textlink="">
      <xdr:nvSpPr>
        <xdr:cNvPr id="150" name="楕円 149"/>
        <xdr:cNvSpPr/>
      </xdr:nvSpPr>
      <xdr:spPr>
        <a:xfrm>
          <a:off x="4064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111671</xdr:rowOff>
    </xdr:from>
    <xdr:ext cx="736600" cy="259045"/>
    <xdr:sp macro="" textlink="">
      <xdr:nvSpPr>
        <xdr:cNvPr id="151" name="テキスト ボックス 150"/>
        <xdr:cNvSpPr txBox="1"/>
      </xdr:nvSpPr>
      <xdr:spPr>
        <a:xfrm>
          <a:off x="3733800" y="109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2" name="楕円 151"/>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3" name="テキスト ボックス 152"/>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4" name="楕円 153"/>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55" name="テキスト ボックス 154"/>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108268</xdr:rowOff>
    </xdr:from>
    <xdr:to>
      <xdr:col>7</xdr:col>
      <xdr:colOff>31750</xdr:colOff>
      <xdr:row>63</xdr:row>
      <xdr:rowOff>38418</xdr:rowOff>
    </xdr:to>
    <xdr:sp macro="" textlink="">
      <xdr:nvSpPr>
        <xdr:cNvPr id="156" name="楕円 155"/>
        <xdr:cNvSpPr/>
      </xdr:nvSpPr>
      <xdr:spPr>
        <a:xfrm>
          <a:off x="1397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48595</xdr:rowOff>
    </xdr:from>
    <xdr:ext cx="762000" cy="259045"/>
    <xdr:sp macro="" textlink="">
      <xdr:nvSpPr>
        <xdr:cNvPr id="157" name="テキスト ボックス 156"/>
        <xdr:cNvSpPr txBox="1"/>
      </xdr:nvSpPr>
      <xdr:spPr>
        <a:xfrm>
          <a:off x="1066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域特性として行政面積が広範囲に及ぶため、各地区に整備した施設の維持管理費や行政サービスの移送費などの経費負担が大きくなることから、類似団体平均を３割ほど上回っている状況にある。民間委託や指定管理者制度の導入などで行政コストの削減に努めており、今後も行財政の効率的な運営を行い人件費・物件費等の抑制を図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131563</xdr:rowOff>
    </xdr:from>
    <xdr:to>
      <xdr:col>23</xdr:col>
      <xdr:colOff>133350</xdr:colOff>
      <xdr:row>83</xdr:row>
      <xdr:rowOff>151048</xdr:rowOff>
    </xdr:to>
    <xdr:cxnSp macro="">
      <xdr:nvCxnSpPr>
        <xdr:cNvPr id="193" name="直線コネクタ 192"/>
        <xdr:cNvCxnSpPr/>
      </xdr:nvCxnSpPr>
      <xdr:spPr>
        <a:xfrm>
          <a:off x="4114800" y="14361913"/>
          <a:ext cx="838200" cy="1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118721</xdr:rowOff>
    </xdr:from>
    <xdr:to>
      <xdr:col>19</xdr:col>
      <xdr:colOff>133350</xdr:colOff>
      <xdr:row>83</xdr:row>
      <xdr:rowOff>131563</xdr:rowOff>
    </xdr:to>
    <xdr:cxnSp macro="">
      <xdr:nvCxnSpPr>
        <xdr:cNvPr id="196" name="直線コネクタ 195"/>
        <xdr:cNvCxnSpPr/>
      </xdr:nvCxnSpPr>
      <xdr:spPr>
        <a:xfrm>
          <a:off x="3225800" y="14349071"/>
          <a:ext cx="889000" cy="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100878</xdr:rowOff>
    </xdr:from>
    <xdr:to>
      <xdr:col>15</xdr:col>
      <xdr:colOff>82550</xdr:colOff>
      <xdr:row>83</xdr:row>
      <xdr:rowOff>118721</xdr:rowOff>
    </xdr:to>
    <xdr:cxnSp macro="">
      <xdr:nvCxnSpPr>
        <xdr:cNvPr id="199" name="直線コネクタ 198"/>
        <xdr:cNvCxnSpPr/>
      </xdr:nvCxnSpPr>
      <xdr:spPr>
        <a:xfrm>
          <a:off x="2336800" y="14331228"/>
          <a:ext cx="889000" cy="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72172</xdr:rowOff>
    </xdr:from>
    <xdr:to>
      <xdr:col>11</xdr:col>
      <xdr:colOff>31750</xdr:colOff>
      <xdr:row>83</xdr:row>
      <xdr:rowOff>100878</xdr:rowOff>
    </xdr:to>
    <xdr:cxnSp macro="">
      <xdr:nvCxnSpPr>
        <xdr:cNvPr id="202" name="直線コネクタ 201"/>
        <xdr:cNvCxnSpPr/>
      </xdr:nvCxnSpPr>
      <xdr:spPr>
        <a:xfrm>
          <a:off x="1447800" y="14302522"/>
          <a:ext cx="889000" cy="2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100248</xdr:rowOff>
    </xdr:from>
    <xdr:to>
      <xdr:col>23</xdr:col>
      <xdr:colOff>184150</xdr:colOff>
      <xdr:row>84</xdr:row>
      <xdr:rowOff>30398</xdr:rowOff>
    </xdr:to>
    <xdr:sp macro="" textlink="">
      <xdr:nvSpPr>
        <xdr:cNvPr id="212" name="楕円 211"/>
        <xdr:cNvSpPr/>
      </xdr:nvSpPr>
      <xdr:spPr>
        <a:xfrm>
          <a:off x="4902200" y="1433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72325</xdr:rowOff>
    </xdr:from>
    <xdr:ext cx="762000" cy="259045"/>
    <xdr:sp macro="" textlink="">
      <xdr:nvSpPr>
        <xdr:cNvPr id="213" name="人件費・物件費等の状況該当値テキスト"/>
        <xdr:cNvSpPr txBox="1"/>
      </xdr:nvSpPr>
      <xdr:spPr>
        <a:xfrm>
          <a:off x="5041900" y="1430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80763</xdr:rowOff>
    </xdr:from>
    <xdr:to>
      <xdr:col>19</xdr:col>
      <xdr:colOff>184150</xdr:colOff>
      <xdr:row>84</xdr:row>
      <xdr:rowOff>10913</xdr:rowOff>
    </xdr:to>
    <xdr:sp macro="" textlink="">
      <xdr:nvSpPr>
        <xdr:cNvPr id="214" name="楕円 213"/>
        <xdr:cNvSpPr/>
      </xdr:nvSpPr>
      <xdr:spPr>
        <a:xfrm>
          <a:off x="4064000" y="14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167140</xdr:rowOff>
    </xdr:from>
    <xdr:ext cx="736600" cy="259045"/>
    <xdr:sp macro="" textlink="">
      <xdr:nvSpPr>
        <xdr:cNvPr id="215" name="テキスト ボックス 214"/>
        <xdr:cNvSpPr txBox="1"/>
      </xdr:nvSpPr>
      <xdr:spPr>
        <a:xfrm>
          <a:off x="3733800" y="1439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67921</xdr:rowOff>
    </xdr:from>
    <xdr:to>
      <xdr:col>15</xdr:col>
      <xdr:colOff>133350</xdr:colOff>
      <xdr:row>83</xdr:row>
      <xdr:rowOff>169521</xdr:rowOff>
    </xdr:to>
    <xdr:sp macro="" textlink="">
      <xdr:nvSpPr>
        <xdr:cNvPr id="216" name="楕円 215"/>
        <xdr:cNvSpPr/>
      </xdr:nvSpPr>
      <xdr:spPr>
        <a:xfrm>
          <a:off x="3175000" y="142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154298</xdr:rowOff>
    </xdr:from>
    <xdr:ext cx="762000" cy="259045"/>
    <xdr:sp macro="" textlink="">
      <xdr:nvSpPr>
        <xdr:cNvPr id="217" name="テキスト ボックス 216"/>
        <xdr:cNvSpPr txBox="1"/>
      </xdr:nvSpPr>
      <xdr:spPr>
        <a:xfrm>
          <a:off x="2844800" y="143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50078</xdr:rowOff>
    </xdr:from>
    <xdr:to>
      <xdr:col>11</xdr:col>
      <xdr:colOff>82550</xdr:colOff>
      <xdr:row>83</xdr:row>
      <xdr:rowOff>151678</xdr:rowOff>
    </xdr:to>
    <xdr:sp macro="" textlink="">
      <xdr:nvSpPr>
        <xdr:cNvPr id="218" name="楕円 217"/>
        <xdr:cNvSpPr/>
      </xdr:nvSpPr>
      <xdr:spPr>
        <a:xfrm>
          <a:off x="2286000" y="142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136455</xdr:rowOff>
    </xdr:from>
    <xdr:ext cx="762000" cy="259045"/>
    <xdr:sp macro="" textlink="">
      <xdr:nvSpPr>
        <xdr:cNvPr id="219" name="テキスト ボックス 218"/>
        <xdr:cNvSpPr txBox="1"/>
      </xdr:nvSpPr>
      <xdr:spPr>
        <a:xfrm>
          <a:off x="1955800" y="143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21372</xdr:rowOff>
    </xdr:from>
    <xdr:to>
      <xdr:col>7</xdr:col>
      <xdr:colOff>31750</xdr:colOff>
      <xdr:row>83</xdr:row>
      <xdr:rowOff>122972</xdr:rowOff>
    </xdr:to>
    <xdr:sp macro="" textlink="">
      <xdr:nvSpPr>
        <xdr:cNvPr id="220" name="楕円 219"/>
        <xdr:cNvSpPr/>
      </xdr:nvSpPr>
      <xdr:spPr>
        <a:xfrm>
          <a:off x="1397000" y="1425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107749</xdr:rowOff>
    </xdr:from>
    <xdr:ext cx="762000" cy="259045"/>
    <xdr:sp macro="" textlink="">
      <xdr:nvSpPr>
        <xdr:cNvPr id="221" name="テキスト ボックス 220"/>
        <xdr:cNvSpPr txBox="1"/>
      </xdr:nvSpPr>
      <xdr:spPr>
        <a:xfrm>
          <a:off x="1066800" y="1433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給与体制に準拠しているが、給与階層の偏り、中途職員採用の実施や比較的若い年代の昇格、減給保障等の影響により、９９．４と類似団体平均を３．８ポイント上回る水準になっている。今後は、新規採用と定年退職者の増加によりラスパイレス指数は下降する見通しではあるが、引き続き、給与体系の偏在を是正する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135255</xdr:rowOff>
    </xdr:from>
    <xdr:to>
      <xdr:col>81</xdr:col>
      <xdr:colOff>44450</xdr:colOff>
      <xdr:row>88</xdr:row>
      <xdr:rowOff>84455</xdr:rowOff>
    </xdr:to>
    <xdr:cxnSp macro="">
      <xdr:nvCxnSpPr>
        <xdr:cNvPr id="251" name="直線コネクタ 250"/>
        <xdr:cNvCxnSpPr/>
      </xdr:nvCxnSpPr>
      <xdr:spPr>
        <a:xfrm>
          <a:off x="16179800" y="1505140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135255</xdr:rowOff>
    </xdr:from>
    <xdr:to>
      <xdr:col>77</xdr:col>
      <xdr:colOff>44450</xdr:colOff>
      <xdr:row>87</xdr:row>
      <xdr:rowOff>147320</xdr:rowOff>
    </xdr:to>
    <xdr:cxnSp macro="">
      <xdr:nvCxnSpPr>
        <xdr:cNvPr id="254" name="直線コネクタ 253"/>
        <xdr:cNvCxnSpPr/>
      </xdr:nvCxnSpPr>
      <xdr:spPr>
        <a:xfrm flipV="1">
          <a:off x="15290800" y="150514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102552</xdr:rowOff>
    </xdr:to>
    <xdr:cxnSp macro="">
      <xdr:nvCxnSpPr>
        <xdr:cNvPr id="257" name="直線コネクタ 256"/>
        <xdr:cNvCxnSpPr/>
      </xdr:nvCxnSpPr>
      <xdr:spPr>
        <a:xfrm flipV="1">
          <a:off x="14401800" y="1506347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102552</xdr:rowOff>
    </xdr:from>
    <xdr:to>
      <xdr:col>68</xdr:col>
      <xdr:colOff>152400</xdr:colOff>
      <xdr:row>89</xdr:row>
      <xdr:rowOff>3493</xdr:rowOff>
    </xdr:to>
    <xdr:cxnSp macro="">
      <xdr:nvCxnSpPr>
        <xdr:cNvPr id="260" name="直線コネクタ 259"/>
        <xdr:cNvCxnSpPr/>
      </xdr:nvCxnSpPr>
      <xdr:spPr>
        <a:xfrm flipV="1">
          <a:off x="13512800" y="1519015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33655</xdr:rowOff>
    </xdr:from>
    <xdr:to>
      <xdr:col>81</xdr:col>
      <xdr:colOff>95250</xdr:colOff>
      <xdr:row>88</xdr:row>
      <xdr:rowOff>135255</xdr:rowOff>
    </xdr:to>
    <xdr:sp macro="" textlink="">
      <xdr:nvSpPr>
        <xdr:cNvPr id="270" name="楕円 269"/>
        <xdr:cNvSpPr/>
      </xdr:nvSpPr>
      <xdr:spPr>
        <a:xfrm>
          <a:off x="169672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5732</xdr:rowOff>
    </xdr:from>
    <xdr:ext cx="762000" cy="259045"/>
    <xdr:sp macro="" textlink="">
      <xdr:nvSpPr>
        <xdr:cNvPr id="271" name="給与水準   （国との比較）該当値テキスト"/>
        <xdr:cNvSpPr txBox="1"/>
      </xdr:nvSpPr>
      <xdr:spPr>
        <a:xfrm>
          <a:off x="17106900" y="1509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84455</xdr:rowOff>
    </xdr:from>
    <xdr:to>
      <xdr:col>77</xdr:col>
      <xdr:colOff>95250</xdr:colOff>
      <xdr:row>88</xdr:row>
      <xdr:rowOff>14605</xdr:rowOff>
    </xdr:to>
    <xdr:sp macro="" textlink="">
      <xdr:nvSpPr>
        <xdr:cNvPr id="272" name="楕円 271"/>
        <xdr:cNvSpPr/>
      </xdr:nvSpPr>
      <xdr:spPr>
        <a:xfrm>
          <a:off x="16129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170832</xdr:rowOff>
    </xdr:from>
    <xdr:ext cx="736600" cy="259045"/>
    <xdr:sp macro="" textlink="">
      <xdr:nvSpPr>
        <xdr:cNvPr id="273" name="テキスト ボックス 272"/>
        <xdr:cNvSpPr txBox="1"/>
      </xdr:nvSpPr>
      <xdr:spPr>
        <a:xfrm>
          <a:off x="15798800" y="1508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74" name="楕円 273"/>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75" name="テキスト ボックス 274"/>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51752</xdr:rowOff>
    </xdr:from>
    <xdr:to>
      <xdr:col>68</xdr:col>
      <xdr:colOff>203200</xdr:colOff>
      <xdr:row>88</xdr:row>
      <xdr:rowOff>153352</xdr:rowOff>
    </xdr:to>
    <xdr:sp macro="" textlink="">
      <xdr:nvSpPr>
        <xdr:cNvPr id="276" name="楕円 275"/>
        <xdr:cNvSpPr/>
      </xdr:nvSpPr>
      <xdr:spPr>
        <a:xfrm>
          <a:off x="14351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138129</xdr:rowOff>
    </xdr:from>
    <xdr:ext cx="762000" cy="259045"/>
    <xdr:sp macro="" textlink="">
      <xdr:nvSpPr>
        <xdr:cNvPr id="277" name="テキスト ボックス 276"/>
        <xdr:cNvSpPr txBox="1"/>
      </xdr:nvSpPr>
      <xdr:spPr>
        <a:xfrm>
          <a:off x="14020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124143</xdr:rowOff>
    </xdr:from>
    <xdr:to>
      <xdr:col>64</xdr:col>
      <xdr:colOff>152400</xdr:colOff>
      <xdr:row>89</xdr:row>
      <xdr:rowOff>54293</xdr:rowOff>
    </xdr:to>
    <xdr:sp macro="" textlink="">
      <xdr:nvSpPr>
        <xdr:cNvPr id="278" name="楕円 277"/>
        <xdr:cNvSpPr/>
      </xdr:nvSpPr>
      <xdr:spPr>
        <a:xfrm>
          <a:off x="13462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39070</xdr:rowOff>
    </xdr:from>
    <xdr:ext cx="762000" cy="259045"/>
    <xdr:sp macro="" textlink="">
      <xdr:nvSpPr>
        <xdr:cNvPr id="279" name="テキスト ボックス 278"/>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２２．８４人と類似団体平均を若干上回っている。人口に対して行政面積が広大といった地域特性（人口密度４．６／㎢）にあるが、組織体制の効率化を図り、今後も適正な定員管理に努める。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75728</xdr:rowOff>
    </xdr:from>
    <xdr:to>
      <xdr:col>81</xdr:col>
      <xdr:colOff>44450</xdr:colOff>
      <xdr:row>60</xdr:row>
      <xdr:rowOff>90551</xdr:rowOff>
    </xdr:to>
    <xdr:cxnSp macro="">
      <xdr:nvCxnSpPr>
        <xdr:cNvPr id="316" name="直線コネクタ 315"/>
        <xdr:cNvCxnSpPr/>
      </xdr:nvCxnSpPr>
      <xdr:spPr>
        <a:xfrm>
          <a:off x="16179800" y="10362728"/>
          <a:ext cx="8382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75728</xdr:rowOff>
    </xdr:from>
    <xdr:to>
      <xdr:col>77</xdr:col>
      <xdr:colOff>44450</xdr:colOff>
      <xdr:row>60</xdr:row>
      <xdr:rowOff>93309</xdr:rowOff>
    </xdr:to>
    <xdr:cxnSp macro="">
      <xdr:nvCxnSpPr>
        <xdr:cNvPr id="319" name="直線コネクタ 318"/>
        <xdr:cNvCxnSpPr/>
      </xdr:nvCxnSpPr>
      <xdr:spPr>
        <a:xfrm flipV="1">
          <a:off x="15290800" y="10362728"/>
          <a:ext cx="889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28847</xdr:rowOff>
    </xdr:from>
    <xdr:to>
      <xdr:col>72</xdr:col>
      <xdr:colOff>203200</xdr:colOff>
      <xdr:row>60</xdr:row>
      <xdr:rowOff>93309</xdr:rowOff>
    </xdr:to>
    <xdr:cxnSp macro="">
      <xdr:nvCxnSpPr>
        <xdr:cNvPr id="322" name="直線コネクタ 321"/>
        <xdr:cNvCxnSpPr/>
      </xdr:nvCxnSpPr>
      <xdr:spPr>
        <a:xfrm>
          <a:off x="14401800" y="10315847"/>
          <a:ext cx="889000" cy="6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22987</xdr:rowOff>
    </xdr:from>
    <xdr:to>
      <xdr:col>68</xdr:col>
      <xdr:colOff>152400</xdr:colOff>
      <xdr:row>60</xdr:row>
      <xdr:rowOff>28847</xdr:rowOff>
    </xdr:to>
    <xdr:cxnSp macro="">
      <xdr:nvCxnSpPr>
        <xdr:cNvPr id="325" name="直線コネクタ 324"/>
        <xdr:cNvCxnSpPr/>
      </xdr:nvCxnSpPr>
      <xdr:spPr>
        <a:xfrm>
          <a:off x="13512800" y="10309987"/>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39751</xdr:rowOff>
    </xdr:from>
    <xdr:to>
      <xdr:col>81</xdr:col>
      <xdr:colOff>95250</xdr:colOff>
      <xdr:row>60</xdr:row>
      <xdr:rowOff>141351</xdr:rowOff>
    </xdr:to>
    <xdr:sp macro="" textlink="">
      <xdr:nvSpPr>
        <xdr:cNvPr id="335" name="楕円 334"/>
        <xdr:cNvSpPr/>
      </xdr:nvSpPr>
      <xdr:spPr>
        <a:xfrm>
          <a:off x="169672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11828</xdr:rowOff>
    </xdr:from>
    <xdr:ext cx="762000" cy="259045"/>
    <xdr:sp macro="" textlink="">
      <xdr:nvSpPr>
        <xdr:cNvPr id="336" name="定員管理の状況該当値テキスト"/>
        <xdr:cNvSpPr txBox="1"/>
      </xdr:nvSpPr>
      <xdr:spPr>
        <a:xfrm>
          <a:off x="17106900" y="1029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24928</xdr:rowOff>
    </xdr:from>
    <xdr:to>
      <xdr:col>77</xdr:col>
      <xdr:colOff>95250</xdr:colOff>
      <xdr:row>60</xdr:row>
      <xdr:rowOff>126528</xdr:rowOff>
    </xdr:to>
    <xdr:sp macro="" textlink="">
      <xdr:nvSpPr>
        <xdr:cNvPr id="337" name="楕円 336"/>
        <xdr:cNvSpPr/>
      </xdr:nvSpPr>
      <xdr:spPr>
        <a:xfrm>
          <a:off x="16129000" y="103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111305</xdr:rowOff>
    </xdr:from>
    <xdr:ext cx="736600" cy="259045"/>
    <xdr:sp macro="" textlink="">
      <xdr:nvSpPr>
        <xdr:cNvPr id="338" name="テキスト ボックス 337"/>
        <xdr:cNvSpPr txBox="1"/>
      </xdr:nvSpPr>
      <xdr:spPr>
        <a:xfrm>
          <a:off x="15798800" y="1039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42509</xdr:rowOff>
    </xdr:from>
    <xdr:to>
      <xdr:col>73</xdr:col>
      <xdr:colOff>44450</xdr:colOff>
      <xdr:row>60</xdr:row>
      <xdr:rowOff>144109</xdr:rowOff>
    </xdr:to>
    <xdr:sp macro="" textlink="">
      <xdr:nvSpPr>
        <xdr:cNvPr id="339" name="楕円 338"/>
        <xdr:cNvSpPr/>
      </xdr:nvSpPr>
      <xdr:spPr>
        <a:xfrm>
          <a:off x="15240000" y="103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128886</xdr:rowOff>
    </xdr:from>
    <xdr:ext cx="762000" cy="259045"/>
    <xdr:sp macro="" textlink="">
      <xdr:nvSpPr>
        <xdr:cNvPr id="340" name="テキスト ボックス 339"/>
        <xdr:cNvSpPr txBox="1"/>
      </xdr:nvSpPr>
      <xdr:spPr>
        <a:xfrm>
          <a:off x="14909800" y="1041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149497</xdr:rowOff>
    </xdr:from>
    <xdr:to>
      <xdr:col>68</xdr:col>
      <xdr:colOff>203200</xdr:colOff>
      <xdr:row>60</xdr:row>
      <xdr:rowOff>79647</xdr:rowOff>
    </xdr:to>
    <xdr:sp macro="" textlink="">
      <xdr:nvSpPr>
        <xdr:cNvPr id="341" name="楕円 340"/>
        <xdr:cNvSpPr/>
      </xdr:nvSpPr>
      <xdr:spPr>
        <a:xfrm>
          <a:off x="14351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89824</xdr:rowOff>
    </xdr:from>
    <xdr:ext cx="762000" cy="259045"/>
    <xdr:sp macro="" textlink="">
      <xdr:nvSpPr>
        <xdr:cNvPr id="342" name="テキスト ボックス 341"/>
        <xdr:cNvSpPr txBox="1"/>
      </xdr:nvSpPr>
      <xdr:spPr>
        <a:xfrm>
          <a:off x="14020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143637</xdr:rowOff>
    </xdr:from>
    <xdr:to>
      <xdr:col>64</xdr:col>
      <xdr:colOff>152400</xdr:colOff>
      <xdr:row>60</xdr:row>
      <xdr:rowOff>73787</xdr:rowOff>
    </xdr:to>
    <xdr:sp macro="" textlink="">
      <xdr:nvSpPr>
        <xdr:cNvPr id="343" name="楕円 342"/>
        <xdr:cNvSpPr/>
      </xdr:nvSpPr>
      <xdr:spPr>
        <a:xfrm>
          <a:off x="13462000" y="10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83964</xdr:rowOff>
    </xdr:from>
    <xdr:ext cx="762000" cy="259045"/>
    <xdr:sp macro="" textlink="">
      <xdr:nvSpPr>
        <xdr:cNvPr id="344" name="テキスト ボックス 343"/>
        <xdr:cNvSpPr txBox="1"/>
      </xdr:nvSpPr>
      <xdr:spPr>
        <a:xfrm>
          <a:off x="13131800" y="1002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発行額の抑制と基金等の取り崩しによる投資的経費の財源確保により、６．２％と類似団体平均を０．９ポイント下回っている。今後、村立鶴居診療所建設事業及び子育て支援施設建設事業による元金の償還開始や、建替予定の総合体育館の大型建設事業に係る借入による比率の上昇を見込んでおり、計画的な地方債の発行を行い、起債償還額の平準化と適正な実質公債費比率の維持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13462</xdr:rowOff>
    </xdr:to>
    <xdr:cxnSp macro="">
      <xdr:nvCxnSpPr>
        <xdr:cNvPr id="375" name="直線コネクタ 374"/>
        <xdr:cNvCxnSpPr/>
      </xdr:nvCxnSpPr>
      <xdr:spPr>
        <a:xfrm>
          <a:off x="16179800" y="7042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47244</xdr:rowOff>
    </xdr:to>
    <xdr:cxnSp macro="">
      <xdr:nvCxnSpPr>
        <xdr:cNvPr id="378" name="直線コネクタ 377"/>
        <xdr:cNvCxnSpPr/>
      </xdr:nvCxnSpPr>
      <xdr:spPr>
        <a:xfrm flipV="1">
          <a:off x="15290800" y="70429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47244</xdr:rowOff>
    </xdr:from>
    <xdr:to>
      <xdr:col>72</xdr:col>
      <xdr:colOff>203200</xdr:colOff>
      <xdr:row>41</xdr:row>
      <xdr:rowOff>56896</xdr:rowOff>
    </xdr:to>
    <xdr:cxnSp macro="">
      <xdr:nvCxnSpPr>
        <xdr:cNvPr id="381" name="直線コネクタ 380"/>
        <xdr:cNvCxnSpPr/>
      </xdr:nvCxnSpPr>
      <xdr:spPr>
        <a:xfrm flipV="1">
          <a:off x="14401800" y="70766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56896</xdr:rowOff>
    </xdr:from>
    <xdr:to>
      <xdr:col>68</xdr:col>
      <xdr:colOff>152400</xdr:colOff>
      <xdr:row>41</xdr:row>
      <xdr:rowOff>81026</xdr:rowOff>
    </xdr:to>
    <xdr:cxnSp macro="">
      <xdr:nvCxnSpPr>
        <xdr:cNvPr id="384" name="直線コネクタ 383"/>
        <xdr:cNvCxnSpPr/>
      </xdr:nvCxnSpPr>
      <xdr:spPr>
        <a:xfrm flipV="1">
          <a:off x="13512800" y="7086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4" name="楕円 393"/>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395"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396" name="楕円 395"/>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397" name="テキスト ボックス 396"/>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167894</xdr:rowOff>
    </xdr:from>
    <xdr:to>
      <xdr:col>73</xdr:col>
      <xdr:colOff>44450</xdr:colOff>
      <xdr:row>41</xdr:row>
      <xdr:rowOff>98044</xdr:rowOff>
    </xdr:to>
    <xdr:sp macro="" textlink="">
      <xdr:nvSpPr>
        <xdr:cNvPr id="398" name="楕円 397"/>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99" name="テキスト ボックス 398"/>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6096</xdr:rowOff>
    </xdr:from>
    <xdr:to>
      <xdr:col>68</xdr:col>
      <xdr:colOff>203200</xdr:colOff>
      <xdr:row>41</xdr:row>
      <xdr:rowOff>107696</xdr:rowOff>
    </xdr:to>
    <xdr:sp macro="" textlink="">
      <xdr:nvSpPr>
        <xdr:cNvPr id="400" name="楕円 399"/>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401" name="テキスト ボックス 400"/>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2" name="楕円 401"/>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403" name="テキスト ボックス 40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将来負担額よりも充当可能基金残高等が上回っているため、将来負担比率は発生していない。現在の基金残高等から今後も将来負担比率は発生しない見通しである。</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
2,503
571.80
4,684,959
4,628,882
56,077
2,500,605
3,606,676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適正配置による人件費の抑制により、２１．８％と類似団体平均を２．４ポイント下回っている。国の人事院勧告に準拠した給与改定、中途採用等により、前年度比較では０．２ポイント下降している。今後も、施設管理等の民間委託化や業務体制の効率化など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104140</xdr:rowOff>
    </xdr:to>
    <xdr:cxnSp macro="">
      <xdr:nvCxnSpPr>
        <xdr:cNvPr id="64" name="直線コネクタ 63"/>
        <xdr:cNvCxnSpPr/>
      </xdr:nvCxnSpPr>
      <xdr:spPr>
        <a:xfrm flipV="1">
          <a:off x="3987800" y="6267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104140</xdr:rowOff>
    </xdr:to>
    <xdr:cxnSp macro="">
      <xdr:nvCxnSpPr>
        <xdr:cNvPr id="67" name="直線コネクタ 66"/>
        <xdr:cNvCxnSpPr/>
      </xdr:nvCxnSpPr>
      <xdr:spPr>
        <a:xfrm>
          <a:off x="3098800" y="61986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36</xdr:row>
      <xdr:rowOff>26416</xdr:rowOff>
    </xdr:to>
    <xdr:cxnSp macro="">
      <xdr:nvCxnSpPr>
        <xdr:cNvPr id="70" name="直線コネクタ 69"/>
        <xdr:cNvCxnSpPr/>
      </xdr:nvCxnSpPr>
      <xdr:spPr>
        <a:xfrm>
          <a:off x="2209800" y="61346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133858</xdr:rowOff>
    </xdr:from>
    <xdr:to>
      <xdr:col>11</xdr:col>
      <xdr:colOff>9525</xdr:colOff>
      <xdr:row>36</xdr:row>
      <xdr:rowOff>26416</xdr:rowOff>
    </xdr:to>
    <xdr:cxnSp macro="">
      <xdr:nvCxnSpPr>
        <xdr:cNvPr id="73" name="直線コネクタ 72"/>
        <xdr:cNvCxnSpPr/>
      </xdr:nvCxnSpPr>
      <xdr:spPr>
        <a:xfrm flipV="1">
          <a:off x="1320800" y="61346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に対して行政面積が広大といった地域事情により、各地区に整備した施設の維持管理費や行政サービスの移送経費等が多くかかることから、１７．６％と類似団体平均を１．３ポイント上回っている。今後、経常経費の増による影響が見込まれることから、民間委託や指定管理者制度に係る対象業務の拡大、システム関連経費の見直しなどを行い、行政コストの削減に取り組む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129286</xdr:rowOff>
    </xdr:from>
    <xdr:to>
      <xdr:col>82</xdr:col>
      <xdr:colOff>107950</xdr:colOff>
      <xdr:row>18</xdr:row>
      <xdr:rowOff>17272</xdr:rowOff>
    </xdr:to>
    <xdr:cxnSp macro="">
      <xdr:nvCxnSpPr>
        <xdr:cNvPr id="122" name="直線コネクタ 121"/>
        <xdr:cNvCxnSpPr/>
      </xdr:nvCxnSpPr>
      <xdr:spPr>
        <a:xfrm>
          <a:off x="15671800" y="30439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129286</xdr:rowOff>
    </xdr:to>
    <xdr:cxnSp macro="">
      <xdr:nvCxnSpPr>
        <xdr:cNvPr id="125" name="直線コネクタ 124"/>
        <xdr:cNvCxnSpPr/>
      </xdr:nvCxnSpPr>
      <xdr:spPr>
        <a:xfrm>
          <a:off x="14782800" y="3039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97282</xdr:rowOff>
    </xdr:from>
    <xdr:to>
      <xdr:col>73</xdr:col>
      <xdr:colOff>180975</xdr:colOff>
      <xdr:row>17</xdr:row>
      <xdr:rowOff>124714</xdr:rowOff>
    </xdr:to>
    <xdr:cxnSp macro="">
      <xdr:nvCxnSpPr>
        <xdr:cNvPr id="128" name="直線コネクタ 127"/>
        <xdr:cNvCxnSpPr/>
      </xdr:nvCxnSpPr>
      <xdr:spPr>
        <a:xfrm>
          <a:off x="13893800" y="3011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83566</xdr:rowOff>
    </xdr:from>
    <xdr:to>
      <xdr:col>69</xdr:col>
      <xdr:colOff>92075</xdr:colOff>
      <xdr:row>17</xdr:row>
      <xdr:rowOff>97282</xdr:rowOff>
    </xdr:to>
    <xdr:cxnSp macro="">
      <xdr:nvCxnSpPr>
        <xdr:cNvPr id="131" name="直線コネクタ 130"/>
        <xdr:cNvCxnSpPr/>
      </xdr:nvCxnSpPr>
      <xdr:spPr>
        <a:xfrm>
          <a:off x="13004800" y="2998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1" name="楕円 140"/>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2" name="物件費該当値テキスト"/>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78486</xdr:rowOff>
    </xdr:from>
    <xdr:to>
      <xdr:col>78</xdr:col>
      <xdr:colOff>120650</xdr:colOff>
      <xdr:row>18</xdr:row>
      <xdr:rowOff>8636</xdr:rowOff>
    </xdr:to>
    <xdr:sp macro="" textlink="">
      <xdr:nvSpPr>
        <xdr:cNvPr id="143" name="楕円 142"/>
        <xdr:cNvSpPr/>
      </xdr:nvSpPr>
      <xdr:spPr>
        <a:xfrm>
          <a:off x="15621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164863</xdr:rowOff>
    </xdr:from>
    <xdr:ext cx="736600" cy="259045"/>
    <xdr:sp macro="" textlink="">
      <xdr:nvSpPr>
        <xdr:cNvPr id="144" name="テキスト ボックス 143"/>
        <xdr:cNvSpPr txBox="1"/>
      </xdr:nvSpPr>
      <xdr:spPr>
        <a:xfrm>
          <a:off x="15290800" y="307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5" name="楕円 144"/>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46" name="テキスト ボックス 145"/>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47" name="楕円 146"/>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48" name="テキスト ボックス 147"/>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49" name="楕円 148"/>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0" name="テキスト ボックス 149"/>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校生までの医療費無料化や、出産・就学祝い金、老人医療費給付といった単独事業を実施しているが、２．６％と類似団体平均を若干下回る数値となっている。今後は高齢化率の上昇による扶助費の増加が見込まれることから、単独事業の制度内容や資格審査等の見直しなどを行い、扶助費の適正な支出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54</xdr:row>
      <xdr:rowOff>152400</xdr:rowOff>
    </xdr:to>
    <xdr:cxnSp macro="">
      <xdr:nvCxnSpPr>
        <xdr:cNvPr id="182" name="直線コネクタ 181"/>
        <xdr:cNvCxnSpPr/>
      </xdr:nvCxnSpPr>
      <xdr:spPr>
        <a:xfrm>
          <a:off x="3987800" y="9398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139700</xdr:rowOff>
    </xdr:to>
    <xdr:cxnSp macro="">
      <xdr:nvCxnSpPr>
        <xdr:cNvPr id="185" name="直線コネクタ 184"/>
        <xdr:cNvCxnSpPr/>
      </xdr:nvCxnSpPr>
      <xdr:spPr>
        <a:xfrm>
          <a:off x="3098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114300</xdr:rowOff>
    </xdr:to>
    <xdr:cxnSp macro="">
      <xdr:nvCxnSpPr>
        <xdr:cNvPr id="188" name="直線コネクタ 187"/>
        <xdr:cNvCxnSpPr/>
      </xdr:nvCxnSpPr>
      <xdr:spPr>
        <a:xfrm>
          <a:off x="2209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139700</xdr:rowOff>
    </xdr:to>
    <xdr:cxnSp macro="">
      <xdr:nvCxnSpPr>
        <xdr:cNvPr id="191" name="直線コネクタ 190"/>
        <xdr:cNvCxnSpPr/>
      </xdr:nvCxnSpPr>
      <xdr:spPr>
        <a:xfrm flipV="1">
          <a:off x="1320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1" name="楕円 200"/>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2"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3" name="楕円 202"/>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04" name="テキスト ボックス 203"/>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5" name="楕円 204"/>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6" name="テキスト ボックス 205"/>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07" name="楕円 206"/>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08" name="テキスト ボックス 207"/>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09" name="楕円 208"/>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0" name="テキスト ボックス 20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下回っているのは、繰出金の割合が低いことによる。公営企業会計の農業集落排水事業では利用人口に対して処理区域が広範囲に及ぶことと、公債費が高い水準にあるため、毎年、多額の赤字補てん的な繰出金を支出しており、国民健康保険特別会計では医療給付費の不足額に係る繰出金が増加傾向にあることから、事業運営の見直しなどを行い、経営の健全化を図る必要があ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19558</xdr:rowOff>
    </xdr:from>
    <xdr:to>
      <xdr:col>82</xdr:col>
      <xdr:colOff>107950</xdr:colOff>
      <xdr:row>55</xdr:row>
      <xdr:rowOff>83566</xdr:rowOff>
    </xdr:to>
    <xdr:cxnSp macro="">
      <xdr:nvCxnSpPr>
        <xdr:cNvPr id="240" name="直線コネクタ 239"/>
        <xdr:cNvCxnSpPr/>
      </xdr:nvCxnSpPr>
      <xdr:spPr>
        <a:xfrm flipV="1">
          <a:off x="15671800" y="94493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33274</xdr:rowOff>
    </xdr:from>
    <xdr:to>
      <xdr:col>78</xdr:col>
      <xdr:colOff>69850</xdr:colOff>
      <xdr:row>55</xdr:row>
      <xdr:rowOff>83566</xdr:rowOff>
    </xdr:to>
    <xdr:cxnSp macro="">
      <xdr:nvCxnSpPr>
        <xdr:cNvPr id="243" name="直線コネクタ 242"/>
        <xdr:cNvCxnSpPr/>
      </xdr:nvCxnSpPr>
      <xdr:spPr>
        <a:xfrm>
          <a:off x="14782800" y="94630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10414</xdr:rowOff>
    </xdr:from>
    <xdr:to>
      <xdr:col>73</xdr:col>
      <xdr:colOff>180975</xdr:colOff>
      <xdr:row>55</xdr:row>
      <xdr:rowOff>33274</xdr:rowOff>
    </xdr:to>
    <xdr:cxnSp macro="">
      <xdr:nvCxnSpPr>
        <xdr:cNvPr id="246" name="直線コネクタ 245"/>
        <xdr:cNvCxnSpPr/>
      </xdr:nvCxnSpPr>
      <xdr:spPr>
        <a:xfrm>
          <a:off x="13893800" y="94401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10414</xdr:rowOff>
    </xdr:from>
    <xdr:to>
      <xdr:col>69</xdr:col>
      <xdr:colOff>92075</xdr:colOff>
      <xdr:row>55</xdr:row>
      <xdr:rowOff>33274</xdr:rowOff>
    </xdr:to>
    <xdr:cxnSp macro="">
      <xdr:nvCxnSpPr>
        <xdr:cNvPr id="249" name="直線コネクタ 248"/>
        <xdr:cNvCxnSpPr/>
      </xdr:nvCxnSpPr>
      <xdr:spPr>
        <a:xfrm flipV="1">
          <a:off x="13004800" y="94401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140208</xdr:rowOff>
    </xdr:from>
    <xdr:to>
      <xdr:col>82</xdr:col>
      <xdr:colOff>158750</xdr:colOff>
      <xdr:row>55</xdr:row>
      <xdr:rowOff>70358</xdr:rowOff>
    </xdr:to>
    <xdr:sp macro="" textlink="">
      <xdr:nvSpPr>
        <xdr:cNvPr id="259" name="楕円 258"/>
        <xdr:cNvSpPr/>
      </xdr:nvSpPr>
      <xdr:spPr>
        <a:xfrm>
          <a:off x="164592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156735</xdr:rowOff>
    </xdr:from>
    <xdr:ext cx="762000" cy="259045"/>
    <xdr:sp macro="" textlink="">
      <xdr:nvSpPr>
        <xdr:cNvPr id="260" name="その他該当値テキスト"/>
        <xdr:cNvSpPr txBox="1"/>
      </xdr:nvSpPr>
      <xdr:spPr>
        <a:xfrm>
          <a:off x="16598900" y="924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32766</xdr:rowOff>
    </xdr:from>
    <xdr:to>
      <xdr:col>78</xdr:col>
      <xdr:colOff>120650</xdr:colOff>
      <xdr:row>55</xdr:row>
      <xdr:rowOff>134366</xdr:rowOff>
    </xdr:to>
    <xdr:sp macro="" textlink="">
      <xdr:nvSpPr>
        <xdr:cNvPr id="261" name="楕円 260"/>
        <xdr:cNvSpPr/>
      </xdr:nvSpPr>
      <xdr:spPr>
        <a:xfrm>
          <a:off x="15621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144543</xdr:rowOff>
    </xdr:from>
    <xdr:ext cx="736600" cy="259045"/>
    <xdr:sp macro="" textlink="">
      <xdr:nvSpPr>
        <xdr:cNvPr id="262" name="テキスト ボックス 261"/>
        <xdr:cNvSpPr txBox="1"/>
      </xdr:nvSpPr>
      <xdr:spPr>
        <a:xfrm>
          <a:off x="15290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153924</xdr:rowOff>
    </xdr:from>
    <xdr:to>
      <xdr:col>74</xdr:col>
      <xdr:colOff>31750</xdr:colOff>
      <xdr:row>55</xdr:row>
      <xdr:rowOff>84074</xdr:rowOff>
    </xdr:to>
    <xdr:sp macro="" textlink="">
      <xdr:nvSpPr>
        <xdr:cNvPr id="263" name="楕円 262"/>
        <xdr:cNvSpPr/>
      </xdr:nvSpPr>
      <xdr:spPr>
        <a:xfrm>
          <a:off x="14732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94251</xdr:rowOff>
    </xdr:from>
    <xdr:ext cx="762000" cy="259045"/>
    <xdr:sp macro="" textlink="">
      <xdr:nvSpPr>
        <xdr:cNvPr id="264" name="テキスト ボックス 263"/>
        <xdr:cNvSpPr txBox="1"/>
      </xdr:nvSpPr>
      <xdr:spPr>
        <a:xfrm>
          <a:off x="14401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131064</xdr:rowOff>
    </xdr:from>
    <xdr:to>
      <xdr:col>69</xdr:col>
      <xdr:colOff>142875</xdr:colOff>
      <xdr:row>55</xdr:row>
      <xdr:rowOff>61214</xdr:rowOff>
    </xdr:to>
    <xdr:sp macro="" textlink="">
      <xdr:nvSpPr>
        <xdr:cNvPr id="265" name="楕円 264"/>
        <xdr:cNvSpPr/>
      </xdr:nvSpPr>
      <xdr:spPr>
        <a:xfrm>
          <a:off x="13843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71391</xdr:rowOff>
    </xdr:from>
    <xdr:ext cx="762000" cy="259045"/>
    <xdr:sp macro="" textlink="">
      <xdr:nvSpPr>
        <xdr:cNvPr id="266" name="テキスト ボックス 265"/>
        <xdr:cNvSpPr txBox="1"/>
      </xdr:nvSpPr>
      <xdr:spPr>
        <a:xfrm>
          <a:off x="13512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153924</xdr:rowOff>
    </xdr:from>
    <xdr:to>
      <xdr:col>65</xdr:col>
      <xdr:colOff>53975</xdr:colOff>
      <xdr:row>55</xdr:row>
      <xdr:rowOff>84074</xdr:rowOff>
    </xdr:to>
    <xdr:sp macro="" textlink="">
      <xdr:nvSpPr>
        <xdr:cNvPr id="267" name="楕円 266"/>
        <xdr:cNvSpPr/>
      </xdr:nvSpPr>
      <xdr:spPr>
        <a:xfrm>
          <a:off x="12954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94251</xdr:rowOff>
    </xdr:from>
    <xdr:ext cx="762000" cy="259045"/>
    <xdr:sp macro="" textlink="">
      <xdr:nvSpPr>
        <xdr:cNvPr id="268" name="テキスト ボックス 267"/>
        <xdr:cNvSpPr txBox="1"/>
      </xdr:nvSpPr>
      <xdr:spPr>
        <a:xfrm>
          <a:off x="12623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独自の生活路線バス運行補助金や乳質改善奨励補助金、高等学校等人材育成支援金等の実施により、１４．３％と類似団体平均を１．６ポイント上回っている。各団体に対する補助金の内容精査等を実施し、適正な支出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37846</xdr:rowOff>
    </xdr:to>
    <xdr:cxnSp macro="">
      <xdr:nvCxnSpPr>
        <xdr:cNvPr id="298" name="直線コネクタ 297"/>
        <xdr:cNvCxnSpPr/>
      </xdr:nvCxnSpPr>
      <xdr:spPr>
        <a:xfrm>
          <a:off x="15671800" y="6363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19558</xdr:rowOff>
    </xdr:to>
    <xdr:cxnSp macro="">
      <xdr:nvCxnSpPr>
        <xdr:cNvPr id="301" name="直線コネクタ 300"/>
        <xdr:cNvCxnSpPr/>
      </xdr:nvCxnSpPr>
      <xdr:spPr>
        <a:xfrm>
          <a:off x="14782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36</xdr:row>
      <xdr:rowOff>168148</xdr:rowOff>
    </xdr:to>
    <xdr:cxnSp macro="">
      <xdr:nvCxnSpPr>
        <xdr:cNvPr id="304" name="直線コネクタ 303"/>
        <xdr:cNvCxnSpPr/>
      </xdr:nvCxnSpPr>
      <xdr:spPr>
        <a:xfrm>
          <a:off x="13893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159004</xdr:rowOff>
    </xdr:to>
    <xdr:cxnSp macro="">
      <xdr:nvCxnSpPr>
        <xdr:cNvPr id="307" name="直線コネクタ 306"/>
        <xdr:cNvCxnSpPr/>
      </xdr:nvCxnSpPr>
      <xdr:spPr>
        <a:xfrm>
          <a:off x="13004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7" name="楕円 316"/>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18"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19" name="楕円 318"/>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0" name="テキスト ボックス 319"/>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1" name="楕円 320"/>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2" name="テキスト ボックス 32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3" name="楕円 322"/>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4" name="テキスト ボックス 323"/>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5" name="楕円 324"/>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26" name="テキスト ボックス 325"/>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の鶴居小学校建設事業と村立鶴居診療所建設事業による起債の発行により、２１．６％と類似団体平均を２．７ポイント上回っている。今後、子育て支援施設建設事業や総合体育館建設事業といった大型事業の起債発行を予定しており、一定期間公債費率が上昇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公債費を歳出総額の２割以内に調整しており、総合計画に基づいた投資的事業の実施と地方債の計画的な発行を行い、健全な財政運営に努める。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130811</xdr:rowOff>
    </xdr:to>
    <xdr:cxnSp macro="">
      <xdr:nvCxnSpPr>
        <xdr:cNvPr id="358" name="直線コネクタ 357"/>
        <xdr:cNvCxnSpPr/>
      </xdr:nvCxnSpPr>
      <xdr:spPr>
        <a:xfrm flipV="1">
          <a:off x="3987800" y="132943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77</xdr:row>
      <xdr:rowOff>142239</xdr:rowOff>
    </xdr:to>
    <xdr:cxnSp macro="">
      <xdr:nvCxnSpPr>
        <xdr:cNvPr id="361" name="直線コネクタ 360"/>
        <xdr:cNvCxnSpPr/>
      </xdr:nvCxnSpPr>
      <xdr:spPr>
        <a:xfrm flipV="1">
          <a:off x="3098800" y="133324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142239</xdr:rowOff>
    </xdr:to>
    <xdr:cxnSp macro="">
      <xdr:nvCxnSpPr>
        <xdr:cNvPr id="364" name="直線コネクタ 363"/>
        <xdr:cNvCxnSpPr/>
      </xdr:nvCxnSpPr>
      <xdr:spPr>
        <a:xfrm>
          <a:off x="2209800" y="13294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165100</xdr:rowOff>
    </xdr:to>
    <xdr:cxnSp macro="">
      <xdr:nvCxnSpPr>
        <xdr:cNvPr id="367" name="直線コネクタ 366"/>
        <xdr:cNvCxnSpPr/>
      </xdr:nvCxnSpPr>
      <xdr:spPr>
        <a:xfrm flipV="1">
          <a:off x="1320800" y="132943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7" name="楕円 376"/>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78"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80011</xdr:rowOff>
    </xdr:from>
    <xdr:to>
      <xdr:col>20</xdr:col>
      <xdr:colOff>38100</xdr:colOff>
      <xdr:row>78</xdr:row>
      <xdr:rowOff>10161</xdr:rowOff>
    </xdr:to>
    <xdr:sp macro="" textlink="">
      <xdr:nvSpPr>
        <xdr:cNvPr id="379" name="楕円 378"/>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80" name="テキスト ボックス 379"/>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91439</xdr:rowOff>
    </xdr:from>
    <xdr:to>
      <xdr:col>15</xdr:col>
      <xdr:colOff>149225</xdr:colOff>
      <xdr:row>78</xdr:row>
      <xdr:rowOff>21589</xdr:rowOff>
    </xdr:to>
    <xdr:sp macro="" textlink="">
      <xdr:nvSpPr>
        <xdr:cNvPr id="381" name="楕円 380"/>
        <xdr:cNvSpPr/>
      </xdr:nvSpPr>
      <xdr:spPr>
        <a:xfrm>
          <a:off x="3048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6366</xdr:rowOff>
    </xdr:from>
    <xdr:ext cx="762000" cy="259045"/>
    <xdr:sp macro="" textlink="">
      <xdr:nvSpPr>
        <xdr:cNvPr id="382" name="テキスト ボックス 381"/>
        <xdr:cNvSpPr txBox="1"/>
      </xdr:nvSpPr>
      <xdr:spPr>
        <a:xfrm>
          <a:off x="2717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3" name="楕円 382"/>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4" name="テキスト ボックス 38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114300</xdr:rowOff>
    </xdr:from>
    <xdr:to>
      <xdr:col>6</xdr:col>
      <xdr:colOff>171450</xdr:colOff>
      <xdr:row>78</xdr:row>
      <xdr:rowOff>44450</xdr:rowOff>
    </xdr:to>
    <xdr:sp macro="" textlink="">
      <xdr:nvSpPr>
        <xdr:cNvPr id="385" name="楕円 384"/>
        <xdr:cNvSpPr/>
      </xdr:nvSpPr>
      <xdr:spPr>
        <a:xfrm>
          <a:off x="1270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29227</xdr:rowOff>
    </xdr:from>
    <xdr:ext cx="762000" cy="259045"/>
    <xdr:sp macro="" textlink="">
      <xdr:nvSpPr>
        <xdr:cNvPr id="386" name="テキスト ボックス 385"/>
        <xdr:cNvSpPr txBox="1"/>
      </xdr:nvSpPr>
      <xdr:spPr>
        <a:xfrm>
          <a:off x="939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人件費・扶助費・繰出金が類似団体平均を下回っている影響により、公債費を除く全体の比率が類似団体平均を下回っている。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69850</xdr:rowOff>
    </xdr:from>
    <xdr:to>
      <xdr:col>82</xdr:col>
      <xdr:colOff>107950</xdr:colOff>
      <xdr:row>76</xdr:row>
      <xdr:rowOff>74422</xdr:rowOff>
    </xdr:to>
    <xdr:cxnSp macro="">
      <xdr:nvCxnSpPr>
        <xdr:cNvPr id="417" name="直線コネクタ 416"/>
        <xdr:cNvCxnSpPr/>
      </xdr:nvCxnSpPr>
      <xdr:spPr>
        <a:xfrm>
          <a:off x="15671800" y="131000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159004</xdr:rowOff>
    </xdr:from>
    <xdr:to>
      <xdr:col>78</xdr:col>
      <xdr:colOff>69850</xdr:colOff>
      <xdr:row>76</xdr:row>
      <xdr:rowOff>69850</xdr:rowOff>
    </xdr:to>
    <xdr:cxnSp macro="">
      <xdr:nvCxnSpPr>
        <xdr:cNvPr id="420" name="直線コネクタ 419"/>
        <xdr:cNvCxnSpPr/>
      </xdr:nvCxnSpPr>
      <xdr:spPr>
        <a:xfrm>
          <a:off x="14782800" y="1301775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75</xdr:row>
      <xdr:rowOff>159004</xdr:rowOff>
    </xdr:to>
    <xdr:cxnSp macro="">
      <xdr:nvCxnSpPr>
        <xdr:cNvPr id="423" name="直線コネクタ 422"/>
        <xdr:cNvCxnSpPr/>
      </xdr:nvCxnSpPr>
      <xdr:spPr>
        <a:xfrm>
          <a:off x="13893800" y="1295603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97282</xdr:rowOff>
    </xdr:from>
    <xdr:to>
      <xdr:col>69</xdr:col>
      <xdr:colOff>92075</xdr:colOff>
      <xdr:row>75</xdr:row>
      <xdr:rowOff>120142</xdr:rowOff>
    </xdr:to>
    <xdr:cxnSp macro="">
      <xdr:nvCxnSpPr>
        <xdr:cNvPr id="426" name="直線コネクタ 425"/>
        <xdr:cNvCxnSpPr/>
      </xdr:nvCxnSpPr>
      <xdr:spPr>
        <a:xfrm flipV="1">
          <a:off x="13004800" y="129560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23622</xdr:rowOff>
    </xdr:from>
    <xdr:to>
      <xdr:col>82</xdr:col>
      <xdr:colOff>158750</xdr:colOff>
      <xdr:row>76</xdr:row>
      <xdr:rowOff>125222</xdr:rowOff>
    </xdr:to>
    <xdr:sp macro="" textlink="">
      <xdr:nvSpPr>
        <xdr:cNvPr id="436" name="楕円 435"/>
        <xdr:cNvSpPr/>
      </xdr:nvSpPr>
      <xdr:spPr>
        <a:xfrm>
          <a:off x="164592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40149</xdr:rowOff>
    </xdr:from>
    <xdr:ext cx="762000" cy="259045"/>
    <xdr:sp macro="" textlink="">
      <xdr:nvSpPr>
        <xdr:cNvPr id="437" name="公債費以外該当値テキスト"/>
        <xdr:cNvSpPr txBox="1"/>
      </xdr:nvSpPr>
      <xdr:spPr>
        <a:xfrm>
          <a:off x="16598900" y="1289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19050</xdr:rowOff>
    </xdr:from>
    <xdr:to>
      <xdr:col>78</xdr:col>
      <xdr:colOff>120650</xdr:colOff>
      <xdr:row>76</xdr:row>
      <xdr:rowOff>120650</xdr:rowOff>
    </xdr:to>
    <xdr:sp macro="" textlink="">
      <xdr:nvSpPr>
        <xdr:cNvPr id="438" name="楕円 437"/>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130827</xdr:rowOff>
    </xdr:from>
    <xdr:ext cx="736600" cy="259045"/>
    <xdr:sp macro="" textlink="">
      <xdr:nvSpPr>
        <xdr:cNvPr id="439" name="テキスト ボックス 438"/>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108204</xdr:rowOff>
    </xdr:from>
    <xdr:to>
      <xdr:col>74</xdr:col>
      <xdr:colOff>31750</xdr:colOff>
      <xdr:row>76</xdr:row>
      <xdr:rowOff>38354</xdr:rowOff>
    </xdr:to>
    <xdr:sp macro="" textlink="">
      <xdr:nvSpPr>
        <xdr:cNvPr id="440" name="楕円 439"/>
        <xdr:cNvSpPr/>
      </xdr:nvSpPr>
      <xdr:spPr>
        <a:xfrm>
          <a:off x="14732000" y="129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48531</xdr:rowOff>
    </xdr:from>
    <xdr:ext cx="762000" cy="259045"/>
    <xdr:sp macro="" textlink="">
      <xdr:nvSpPr>
        <xdr:cNvPr id="441" name="テキスト ボックス 440"/>
        <xdr:cNvSpPr txBox="1"/>
      </xdr:nvSpPr>
      <xdr:spPr>
        <a:xfrm>
          <a:off x="14401800" y="1273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42" name="楕円 441"/>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43" name="テキスト ボックス 442"/>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4" name="楕円 443"/>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5" name="テキスト ボックス 444"/>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9101</xdr:rowOff>
    </xdr:from>
    <xdr:to>
      <xdr:col>29</xdr:col>
      <xdr:colOff>127000</xdr:colOff>
      <xdr:row>17</xdr:row>
      <xdr:rowOff>11443</xdr:rowOff>
    </xdr:to>
    <xdr:cxnSp macro="">
      <xdr:nvCxnSpPr>
        <xdr:cNvPr id="49" name="直線コネクタ 48"/>
        <xdr:cNvCxnSpPr/>
      </xdr:nvCxnSpPr>
      <xdr:spPr bwMode="auto">
        <a:xfrm>
          <a:off x="5003800" y="2971376"/>
          <a:ext cx="647700" cy="2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9101</xdr:rowOff>
    </xdr:from>
    <xdr:to>
      <xdr:col>26</xdr:col>
      <xdr:colOff>50800</xdr:colOff>
      <xdr:row>17</xdr:row>
      <xdr:rowOff>37497</xdr:rowOff>
    </xdr:to>
    <xdr:cxnSp macro="">
      <xdr:nvCxnSpPr>
        <xdr:cNvPr id="52" name="直線コネクタ 51"/>
        <xdr:cNvCxnSpPr/>
      </xdr:nvCxnSpPr>
      <xdr:spPr bwMode="auto">
        <a:xfrm flipV="1">
          <a:off x="4305300" y="2971376"/>
          <a:ext cx="698500" cy="28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37497</xdr:rowOff>
    </xdr:from>
    <xdr:to>
      <xdr:col>22</xdr:col>
      <xdr:colOff>114300</xdr:colOff>
      <xdr:row>17</xdr:row>
      <xdr:rowOff>37789</xdr:rowOff>
    </xdr:to>
    <xdr:cxnSp macro="">
      <xdr:nvCxnSpPr>
        <xdr:cNvPr id="55" name="直線コネクタ 54"/>
        <xdr:cNvCxnSpPr/>
      </xdr:nvCxnSpPr>
      <xdr:spPr bwMode="auto">
        <a:xfrm flipV="1">
          <a:off x="3606800" y="2999772"/>
          <a:ext cx="698500" cy="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37789</xdr:rowOff>
    </xdr:from>
    <xdr:to>
      <xdr:col>18</xdr:col>
      <xdr:colOff>177800</xdr:colOff>
      <xdr:row>17</xdr:row>
      <xdr:rowOff>57984</xdr:rowOff>
    </xdr:to>
    <xdr:cxnSp macro="">
      <xdr:nvCxnSpPr>
        <xdr:cNvPr id="58" name="直線コネクタ 57"/>
        <xdr:cNvCxnSpPr/>
      </xdr:nvCxnSpPr>
      <xdr:spPr bwMode="auto">
        <a:xfrm flipV="1">
          <a:off x="2908300" y="3000064"/>
          <a:ext cx="698500" cy="20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132093</xdr:rowOff>
    </xdr:from>
    <xdr:to>
      <xdr:col>29</xdr:col>
      <xdr:colOff>177800</xdr:colOff>
      <xdr:row>17</xdr:row>
      <xdr:rowOff>62243</xdr:rowOff>
    </xdr:to>
    <xdr:sp macro="" textlink="">
      <xdr:nvSpPr>
        <xdr:cNvPr id="68" name="楕円 67"/>
        <xdr:cNvSpPr/>
      </xdr:nvSpPr>
      <xdr:spPr bwMode="auto">
        <a:xfrm>
          <a:off x="5600700" y="292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148620</xdr:rowOff>
    </xdr:from>
    <xdr:ext cx="762000" cy="259045"/>
    <xdr:sp macro="" textlink="">
      <xdr:nvSpPr>
        <xdr:cNvPr id="69" name="人口1人当たり決算額の推移該当値テキスト130"/>
        <xdr:cNvSpPr txBox="1"/>
      </xdr:nvSpPr>
      <xdr:spPr>
        <a:xfrm>
          <a:off x="5740400" y="276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129751</xdr:rowOff>
    </xdr:from>
    <xdr:to>
      <xdr:col>26</xdr:col>
      <xdr:colOff>101600</xdr:colOff>
      <xdr:row>17</xdr:row>
      <xdr:rowOff>59901</xdr:rowOff>
    </xdr:to>
    <xdr:sp macro="" textlink="">
      <xdr:nvSpPr>
        <xdr:cNvPr id="70" name="楕円 69"/>
        <xdr:cNvSpPr/>
      </xdr:nvSpPr>
      <xdr:spPr bwMode="auto">
        <a:xfrm>
          <a:off x="4953000" y="292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70078</xdr:rowOff>
    </xdr:from>
    <xdr:ext cx="736600" cy="259045"/>
    <xdr:sp macro="" textlink="">
      <xdr:nvSpPr>
        <xdr:cNvPr id="71" name="テキスト ボックス 70"/>
        <xdr:cNvSpPr txBox="1"/>
      </xdr:nvSpPr>
      <xdr:spPr>
        <a:xfrm>
          <a:off x="4622800" y="268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158147</xdr:rowOff>
    </xdr:from>
    <xdr:to>
      <xdr:col>22</xdr:col>
      <xdr:colOff>165100</xdr:colOff>
      <xdr:row>17</xdr:row>
      <xdr:rowOff>88297</xdr:rowOff>
    </xdr:to>
    <xdr:sp macro="" textlink="">
      <xdr:nvSpPr>
        <xdr:cNvPr id="72" name="楕円 71"/>
        <xdr:cNvSpPr/>
      </xdr:nvSpPr>
      <xdr:spPr bwMode="auto">
        <a:xfrm>
          <a:off x="4254500" y="294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98474</xdr:rowOff>
    </xdr:from>
    <xdr:ext cx="762000" cy="259045"/>
    <xdr:sp macro="" textlink="">
      <xdr:nvSpPr>
        <xdr:cNvPr id="73" name="テキスト ボックス 72"/>
        <xdr:cNvSpPr txBox="1"/>
      </xdr:nvSpPr>
      <xdr:spPr>
        <a:xfrm>
          <a:off x="3924300" y="271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158439</xdr:rowOff>
    </xdr:from>
    <xdr:to>
      <xdr:col>19</xdr:col>
      <xdr:colOff>38100</xdr:colOff>
      <xdr:row>17</xdr:row>
      <xdr:rowOff>88589</xdr:rowOff>
    </xdr:to>
    <xdr:sp macro="" textlink="">
      <xdr:nvSpPr>
        <xdr:cNvPr id="74" name="楕円 73"/>
        <xdr:cNvSpPr/>
      </xdr:nvSpPr>
      <xdr:spPr bwMode="auto">
        <a:xfrm>
          <a:off x="3556000" y="2949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98766</xdr:rowOff>
    </xdr:from>
    <xdr:ext cx="762000" cy="259045"/>
    <xdr:sp macro="" textlink="">
      <xdr:nvSpPr>
        <xdr:cNvPr id="75" name="テキスト ボックス 74"/>
        <xdr:cNvSpPr txBox="1"/>
      </xdr:nvSpPr>
      <xdr:spPr>
        <a:xfrm>
          <a:off x="3225800" y="271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7184</xdr:rowOff>
    </xdr:from>
    <xdr:to>
      <xdr:col>15</xdr:col>
      <xdr:colOff>101600</xdr:colOff>
      <xdr:row>17</xdr:row>
      <xdr:rowOff>108784</xdr:rowOff>
    </xdr:to>
    <xdr:sp macro="" textlink="">
      <xdr:nvSpPr>
        <xdr:cNvPr id="76" name="楕円 75"/>
        <xdr:cNvSpPr/>
      </xdr:nvSpPr>
      <xdr:spPr bwMode="auto">
        <a:xfrm>
          <a:off x="2857500" y="2969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118961</xdr:rowOff>
    </xdr:from>
    <xdr:ext cx="762000" cy="259045"/>
    <xdr:sp macro="" textlink="">
      <xdr:nvSpPr>
        <xdr:cNvPr id="77" name="テキスト ボックス 76"/>
        <xdr:cNvSpPr txBox="1"/>
      </xdr:nvSpPr>
      <xdr:spPr>
        <a:xfrm>
          <a:off x="2527300" y="273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162182</xdr:rowOff>
    </xdr:from>
    <xdr:to>
      <xdr:col>29</xdr:col>
      <xdr:colOff>127000</xdr:colOff>
      <xdr:row>35</xdr:row>
      <xdr:rowOff>213516</xdr:rowOff>
    </xdr:to>
    <xdr:cxnSp macro="">
      <xdr:nvCxnSpPr>
        <xdr:cNvPr id="108" name="直線コネクタ 107"/>
        <xdr:cNvCxnSpPr/>
      </xdr:nvCxnSpPr>
      <xdr:spPr bwMode="auto">
        <a:xfrm>
          <a:off x="5003800" y="6772532"/>
          <a:ext cx="647700" cy="5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198293</xdr:rowOff>
    </xdr:from>
    <xdr:ext cx="762000" cy="259045"/>
    <xdr:sp macro="" textlink="">
      <xdr:nvSpPr>
        <xdr:cNvPr id="109" name="人口1人当たり決算額の推移平均値テキスト445"/>
        <xdr:cNvSpPr txBox="1"/>
      </xdr:nvSpPr>
      <xdr:spPr>
        <a:xfrm>
          <a:off x="5740400" y="6808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148776</xdr:rowOff>
    </xdr:from>
    <xdr:to>
      <xdr:col>26</xdr:col>
      <xdr:colOff>50800</xdr:colOff>
      <xdr:row>35</xdr:row>
      <xdr:rowOff>162182</xdr:rowOff>
    </xdr:to>
    <xdr:cxnSp macro="">
      <xdr:nvCxnSpPr>
        <xdr:cNvPr id="111" name="直線コネクタ 110"/>
        <xdr:cNvCxnSpPr/>
      </xdr:nvCxnSpPr>
      <xdr:spPr bwMode="auto">
        <a:xfrm>
          <a:off x="4305300" y="6759126"/>
          <a:ext cx="698500" cy="1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148776</xdr:rowOff>
    </xdr:from>
    <xdr:to>
      <xdr:col>22</xdr:col>
      <xdr:colOff>114300</xdr:colOff>
      <xdr:row>35</xdr:row>
      <xdr:rowOff>197578</xdr:rowOff>
    </xdr:to>
    <xdr:cxnSp macro="">
      <xdr:nvCxnSpPr>
        <xdr:cNvPr id="114" name="直線コネクタ 113"/>
        <xdr:cNvCxnSpPr/>
      </xdr:nvCxnSpPr>
      <xdr:spPr bwMode="auto">
        <a:xfrm flipV="1">
          <a:off x="3606800" y="6759126"/>
          <a:ext cx="698500" cy="4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75602</xdr:rowOff>
    </xdr:from>
    <xdr:to>
      <xdr:col>18</xdr:col>
      <xdr:colOff>177800</xdr:colOff>
      <xdr:row>35</xdr:row>
      <xdr:rowOff>197578</xdr:rowOff>
    </xdr:to>
    <xdr:cxnSp macro="">
      <xdr:nvCxnSpPr>
        <xdr:cNvPr id="117" name="直線コネクタ 116"/>
        <xdr:cNvCxnSpPr/>
      </xdr:nvCxnSpPr>
      <xdr:spPr bwMode="auto">
        <a:xfrm>
          <a:off x="2908300" y="6685952"/>
          <a:ext cx="698500" cy="12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162716</xdr:rowOff>
    </xdr:from>
    <xdr:to>
      <xdr:col>29</xdr:col>
      <xdr:colOff>177800</xdr:colOff>
      <xdr:row>35</xdr:row>
      <xdr:rowOff>264316</xdr:rowOff>
    </xdr:to>
    <xdr:sp macro="" textlink="">
      <xdr:nvSpPr>
        <xdr:cNvPr id="127" name="楕円 126"/>
        <xdr:cNvSpPr/>
      </xdr:nvSpPr>
      <xdr:spPr bwMode="auto">
        <a:xfrm>
          <a:off x="5600700" y="6773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7793</xdr:rowOff>
    </xdr:from>
    <xdr:ext cx="762000" cy="259045"/>
    <xdr:sp macro="" textlink="">
      <xdr:nvSpPr>
        <xdr:cNvPr id="128" name="人口1人当たり決算額の推移該当値テキスト445"/>
        <xdr:cNvSpPr txBox="1"/>
      </xdr:nvSpPr>
      <xdr:spPr>
        <a:xfrm>
          <a:off x="5740400" y="661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111382</xdr:rowOff>
    </xdr:from>
    <xdr:to>
      <xdr:col>26</xdr:col>
      <xdr:colOff>101600</xdr:colOff>
      <xdr:row>35</xdr:row>
      <xdr:rowOff>212982</xdr:rowOff>
    </xdr:to>
    <xdr:sp macro="" textlink="">
      <xdr:nvSpPr>
        <xdr:cNvPr id="129" name="楕円 128"/>
        <xdr:cNvSpPr/>
      </xdr:nvSpPr>
      <xdr:spPr bwMode="auto">
        <a:xfrm>
          <a:off x="4953000" y="672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223159</xdr:rowOff>
    </xdr:from>
    <xdr:ext cx="736600" cy="259045"/>
    <xdr:sp macro="" textlink="">
      <xdr:nvSpPr>
        <xdr:cNvPr id="130" name="テキスト ボックス 129"/>
        <xdr:cNvSpPr txBox="1"/>
      </xdr:nvSpPr>
      <xdr:spPr>
        <a:xfrm>
          <a:off x="4622800" y="649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97976</xdr:rowOff>
    </xdr:from>
    <xdr:to>
      <xdr:col>22</xdr:col>
      <xdr:colOff>165100</xdr:colOff>
      <xdr:row>35</xdr:row>
      <xdr:rowOff>199576</xdr:rowOff>
    </xdr:to>
    <xdr:sp macro="" textlink="">
      <xdr:nvSpPr>
        <xdr:cNvPr id="131" name="楕円 130"/>
        <xdr:cNvSpPr/>
      </xdr:nvSpPr>
      <xdr:spPr bwMode="auto">
        <a:xfrm>
          <a:off x="4254500" y="6708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209753</xdr:rowOff>
    </xdr:from>
    <xdr:ext cx="762000" cy="259045"/>
    <xdr:sp macro="" textlink="">
      <xdr:nvSpPr>
        <xdr:cNvPr id="132" name="テキスト ボックス 131"/>
        <xdr:cNvSpPr txBox="1"/>
      </xdr:nvSpPr>
      <xdr:spPr>
        <a:xfrm>
          <a:off x="3924300" y="647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146778</xdr:rowOff>
    </xdr:from>
    <xdr:to>
      <xdr:col>19</xdr:col>
      <xdr:colOff>38100</xdr:colOff>
      <xdr:row>35</xdr:row>
      <xdr:rowOff>248378</xdr:rowOff>
    </xdr:to>
    <xdr:sp macro="" textlink="">
      <xdr:nvSpPr>
        <xdr:cNvPr id="133" name="楕円 132"/>
        <xdr:cNvSpPr/>
      </xdr:nvSpPr>
      <xdr:spPr bwMode="auto">
        <a:xfrm>
          <a:off x="3556000" y="675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258555</xdr:rowOff>
    </xdr:from>
    <xdr:ext cx="762000" cy="259045"/>
    <xdr:sp macro="" textlink="">
      <xdr:nvSpPr>
        <xdr:cNvPr id="134" name="テキスト ボックス 133"/>
        <xdr:cNvSpPr txBox="1"/>
      </xdr:nvSpPr>
      <xdr:spPr>
        <a:xfrm>
          <a:off x="3225800" y="65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24802</xdr:rowOff>
    </xdr:from>
    <xdr:to>
      <xdr:col>15</xdr:col>
      <xdr:colOff>101600</xdr:colOff>
      <xdr:row>35</xdr:row>
      <xdr:rowOff>126402</xdr:rowOff>
    </xdr:to>
    <xdr:sp macro="" textlink="">
      <xdr:nvSpPr>
        <xdr:cNvPr id="135" name="楕円 134"/>
        <xdr:cNvSpPr/>
      </xdr:nvSpPr>
      <xdr:spPr bwMode="auto">
        <a:xfrm>
          <a:off x="2857500" y="663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136579</xdr:rowOff>
    </xdr:from>
    <xdr:ext cx="762000" cy="259045"/>
    <xdr:sp macro="" textlink="">
      <xdr:nvSpPr>
        <xdr:cNvPr id="136" name="テキスト ボックス 135"/>
        <xdr:cNvSpPr txBox="1"/>
      </xdr:nvSpPr>
      <xdr:spPr>
        <a:xfrm>
          <a:off x="2527300" y="640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
2,503
571.80
4,684,959
4,628,882
56,077
2,500,605
3,606,676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79370</xdr:rowOff>
    </xdr:from>
    <xdr:to>
      <xdr:col>24</xdr:col>
      <xdr:colOff>63500</xdr:colOff>
      <xdr:row>35</xdr:row>
      <xdr:rowOff>91132</xdr:rowOff>
    </xdr:to>
    <xdr:cxnSp macro="">
      <xdr:nvCxnSpPr>
        <xdr:cNvPr id="58" name="直線コネクタ 57"/>
        <xdr:cNvCxnSpPr/>
      </xdr:nvCxnSpPr>
      <xdr:spPr>
        <a:xfrm>
          <a:off x="3797300" y="6080120"/>
          <a:ext cx="838200" cy="1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79370</xdr:rowOff>
    </xdr:from>
    <xdr:to>
      <xdr:col>19</xdr:col>
      <xdr:colOff>177800</xdr:colOff>
      <xdr:row>35</xdr:row>
      <xdr:rowOff>108375</xdr:rowOff>
    </xdr:to>
    <xdr:cxnSp macro="">
      <xdr:nvCxnSpPr>
        <xdr:cNvPr id="61" name="直線コネクタ 60"/>
        <xdr:cNvCxnSpPr/>
      </xdr:nvCxnSpPr>
      <xdr:spPr>
        <a:xfrm flipV="1">
          <a:off x="2908300" y="6080120"/>
          <a:ext cx="889000" cy="2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108375</xdr:rowOff>
    </xdr:from>
    <xdr:to>
      <xdr:col>15</xdr:col>
      <xdr:colOff>50800</xdr:colOff>
      <xdr:row>35</xdr:row>
      <xdr:rowOff>127710</xdr:rowOff>
    </xdr:to>
    <xdr:cxnSp macro="">
      <xdr:nvCxnSpPr>
        <xdr:cNvPr id="64" name="直線コネクタ 63"/>
        <xdr:cNvCxnSpPr/>
      </xdr:nvCxnSpPr>
      <xdr:spPr>
        <a:xfrm flipV="1">
          <a:off x="2019300" y="6109125"/>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127710</xdr:rowOff>
    </xdr:from>
    <xdr:to>
      <xdr:col>10</xdr:col>
      <xdr:colOff>114300</xdr:colOff>
      <xdr:row>35</xdr:row>
      <xdr:rowOff>135251</xdr:rowOff>
    </xdr:to>
    <xdr:cxnSp macro="">
      <xdr:nvCxnSpPr>
        <xdr:cNvPr id="67" name="直線コネクタ 66"/>
        <xdr:cNvCxnSpPr/>
      </xdr:nvCxnSpPr>
      <xdr:spPr>
        <a:xfrm flipV="1">
          <a:off x="1130300" y="6128460"/>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40332</xdr:rowOff>
    </xdr:from>
    <xdr:to>
      <xdr:col>24</xdr:col>
      <xdr:colOff>114300</xdr:colOff>
      <xdr:row>35</xdr:row>
      <xdr:rowOff>141932</xdr:rowOff>
    </xdr:to>
    <xdr:sp macro="" textlink="">
      <xdr:nvSpPr>
        <xdr:cNvPr id="77" name="楕円 76"/>
        <xdr:cNvSpPr/>
      </xdr:nvSpPr>
      <xdr:spPr>
        <a:xfrm>
          <a:off x="4584700" y="60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63209</xdr:rowOff>
    </xdr:from>
    <xdr:ext cx="599010" cy="259045"/>
    <xdr:sp macro="" textlink="">
      <xdr:nvSpPr>
        <xdr:cNvPr id="78" name="人件費該当値テキスト"/>
        <xdr:cNvSpPr txBox="1"/>
      </xdr:nvSpPr>
      <xdr:spPr>
        <a:xfrm>
          <a:off x="4686300" y="58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28570</xdr:rowOff>
    </xdr:from>
    <xdr:to>
      <xdr:col>20</xdr:col>
      <xdr:colOff>38100</xdr:colOff>
      <xdr:row>35</xdr:row>
      <xdr:rowOff>130170</xdr:rowOff>
    </xdr:to>
    <xdr:sp macro="" textlink="">
      <xdr:nvSpPr>
        <xdr:cNvPr id="79" name="楕円 78"/>
        <xdr:cNvSpPr/>
      </xdr:nvSpPr>
      <xdr:spPr>
        <a:xfrm>
          <a:off x="3746500" y="602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146697</xdr:rowOff>
    </xdr:from>
    <xdr:ext cx="599010" cy="259045"/>
    <xdr:sp macro="" textlink="">
      <xdr:nvSpPr>
        <xdr:cNvPr id="80" name="テキスト ボックス 79"/>
        <xdr:cNvSpPr txBox="1"/>
      </xdr:nvSpPr>
      <xdr:spPr>
        <a:xfrm>
          <a:off x="3497795" y="580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57575</xdr:rowOff>
    </xdr:from>
    <xdr:to>
      <xdr:col>15</xdr:col>
      <xdr:colOff>101600</xdr:colOff>
      <xdr:row>35</xdr:row>
      <xdr:rowOff>159175</xdr:rowOff>
    </xdr:to>
    <xdr:sp macro="" textlink="">
      <xdr:nvSpPr>
        <xdr:cNvPr id="81" name="楕円 80"/>
        <xdr:cNvSpPr/>
      </xdr:nvSpPr>
      <xdr:spPr>
        <a:xfrm>
          <a:off x="2857500" y="60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4252</xdr:rowOff>
    </xdr:from>
    <xdr:ext cx="599010" cy="259045"/>
    <xdr:sp macro="" textlink="">
      <xdr:nvSpPr>
        <xdr:cNvPr id="82" name="テキスト ボックス 81"/>
        <xdr:cNvSpPr txBox="1"/>
      </xdr:nvSpPr>
      <xdr:spPr>
        <a:xfrm>
          <a:off x="2608795" y="583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76910</xdr:rowOff>
    </xdr:from>
    <xdr:to>
      <xdr:col>10</xdr:col>
      <xdr:colOff>165100</xdr:colOff>
      <xdr:row>36</xdr:row>
      <xdr:rowOff>7060</xdr:rowOff>
    </xdr:to>
    <xdr:sp macro="" textlink="">
      <xdr:nvSpPr>
        <xdr:cNvPr id="83" name="楕円 82"/>
        <xdr:cNvSpPr/>
      </xdr:nvSpPr>
      <xdr:spPr>
        <a:xfrm>
          <a:off x="1968500" y="60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23587</xdr:rowOff>
    </xdr:from>
    <xdr:ext cx="599010" cy="259045"/>
    <xdr:sp macro="" textlink="">
      <xdr:nvSpPr>
        <xdr:cNvPr id="84" name="テキスト ボックス 83"/>
        <xdr:cNvSpPr txBox="1"/>
      </xdr:nvSpPr>
      <xdr:spPr>
        <a:xfrm>
          <a:off x="1719795" y="585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84451</xdr:rowOff>
    </xdr:from>
    <xdr:to>
      <xdr:col>6</xdr:col>
      <xdr:colOff>38100</xdr:colOff>
      <xdr:row>36</xdr:row>
      <xdr:rowOff>14601</xdr:rowOff>
    </xdr:to>
    <xdr:sp macro="" textlink="">
      <xdr:nvSpPr>
        <xdr:cNvPr id="85" name="楕円 84"/>
        <xdr:cNvSpPr/>
      </xdr:nvSpPr>
      <xdr:spPr>
        <a:xfrm>
          <a:off x="1079500" y="60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31128</xdr:rowOff>
    </xdr:from>
    <xdr:ext cx="599010" cy="259045"/>
    <xdr:sp macro="" textlink="">
      <xdr:nvSpPr>
        <xdr:cNvPr id="86" name="テキスト ボックス 85"/>
        <xdr:cNvSpPr txBox="1"/>
      </xdr:nvSpPr>
      <xdr:spPr>
        <a:xfrm>
          <a:off x="830795" y="586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146269</xdr:rowOff>
    </xdr:from>
    <xdr:to>
      <xdr:col>24</xdr:col>
      <xdr:colOff>63500</xdr:colOff>
      <xdr:row>57</xdr:row>
      <xdr:rowOff>8443</xdr:rowOff>
    </xdr:to>
    <xdr:cxnSp macro="">
      <xdr:nvCxnSpPr>
        <xdr:cNvPr id="117" name="直線コネクタ 116"/>
        <xdr:cNvCxnSpPr/>
      </xdr:nvCxnSpPr>
      <xdr:spPr>
        <a:xfrm flipV="1">
          <a:off x="3797300" y="9747469"/>
          <a:ext cx="838200" cy="3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168355</xdr:rowOff>
    </xdr:from>
    <xdr:to>
      <xdr:col>19</xdr:col>
      <xdr:colOff>177800</xdr:colOff>
      <xdr:row>57</xdr:row>
      <xdr:rowOff>8443</xdr:rowOff>
    </xdr:to>
    <xdr:cxnSp macro="">
      <xdr:nvCxnSpPr>
        <xdr:cNvPr id="120" name="直線コネクタ 119"/>
        <xdr:cNvCxnSpPr/>
      </xdr:nvCxnSpPr>
      <xdr:spPr>
        <a:xfrm>
          <a:off x="2908300" y="9769555"/>
          <a:ext cx="8890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168355</xdr:rowOff>
    </xdr:from>
    <xdr:to>
      <xdr:col>15</xdr:col>
      <xdr:colOff>50800</xdr:colOff>
      <xdr:row>57</xdr:row>
      <xdr:rowOff>14463</xdr:rowOff>
    </xdr:to>
    <xdr:cxnSp macro="">
      <xdr:nvCxnSpPr>
        <xdr:cNvPr id="123" name="直線コネクタ 122"/>
        <xdr:cNvCxnSpPr/>
      </xdr:nvCxnSpPr>
      <xdr:spPr>
        <a:xfrm flipV="1">
          <a:off x="2019300" y="9769555"/>
          <a:ext cx="8890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14463</xdr:rowOff>
    </xdr:from>
    <xdr:to>
      <xdr:col>10</xdr:col>
      <xdr:colOff>114300</xdr:colOff>
      <xdr:row>57</xdr:row>
      <xdr:rowOff>60983</xdr:rowOff>
    </xdr:to>
    <xdr:cxnSp macro="">
      <xdr:nvCxnSpPr>
        <xdr:cNvPr id="126" name="直線コネクタ 125"/>
        <xdr:cNvCxnSpPr/>
      </xdr:nvCxnSpPr>
      <xdr:spPr>
        <a:xfrm flipV="1">
          <a:off x="1130300" y="9787113"/>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95469</xdr:rowOff>
    </xdr:from>
    <xdr:to>
      <xdr:col>24</xdr:col>
      <xdr:colOff>114300</xdr:colOff>
      <xdr:row>57</xdr:row>
      <xdr:rowOff>25619</xdr:rowOff>
    </xdr:to>
    <xdr:sp macro="" textlink="">
      <xdr:nvSpPr>
        <xdr:cNvPr id="136" name="楕円 135"/>
        <xdr:cNvSpPr/>
      </xdr:nvSpPr>
      <xdr:spPr>
        <a:xfrm>
          <a:off x="4584700" y="96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118346</xdr:rowOff>
    </xdr:from>
    <xdr:ext cx="599010" cy="259045"/>
    <xdr:sp macro="" textlink="">
      <xdr:nvSpPr>
        <xdr:cNvPr id="137" name="物件費該当値テキスト"/>
        <xdr:cNvSpPr txBox="1"/>
      </xdr:nvSpPr>
      <xdr:spPr>
        <a:xfrm>
          <a:off x="4686300" y="954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129093</xdr:rowOff>
    </xdr:from>
    <xdr:to>
      <xdr:col>20</xdr:col>
      <xdr:colOff>38100</xdr:colOff>
      <xdr:row>57</xdr:row>
      <xdr:rowOff>59243</xdr:rowOff>
    </xdr:to>
    <xdr:sp macro="" textlink="">
      <xdr:nvSpPr>
        <xdr:cNvPr id="138" name="楕円 137"/>
        <xdr:cNvSpPr/>
      </xdr:nvSpPr>
      <xdr:spPr>
        <a:xfrm>
          <a:off x="3746500" y="973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75770</xdr:rowOff>
    </xdr:from>
    <xdr:ext cx="599010" cy="259045"/>
    <xdr:sp macro="" textlink="">
      <xdr:nvSpPr>
        <xdr:cNvPr id="139" name="テキスト ボックス 138"/>
        <xdr:cNvSpPr txBox="1"/>
      </xdr:nvSpPr>
      <xdr:spPr>
        <a:xfrm>
          <a:off x="3497795" y="95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117555</xdr:rowOff>
    </xdr:from>
    <xdr:to>
      <xdr:col>15</xdr:col>
      <xdr:colOff>101600</xdr:colOff>
      <xdr:row>57</xdr:row>
      <xdr:rowOff>47705</xdr:rowOff>
    </xdr:to>
    <xdr:sp macro="" textlink="">
      <xdr:nvSpPr>
        <xdr:cNvPr id="140" name="楕円 139"/>
        <xdr:cNvSpPr/>
      </xdr:nvSpPr>
      <xdr:spPr>
        <a:xfrm>
          <a:off x="2857500" y="97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64232</xdr:rowOff>
    </xdr:from>
    <xdr:ext cx="599010" cy="259045"/>
    <xdr:sp macro="" textlink="">
      <xdr:nvSpPr>
        <xdr:cNvPr id="141" name="テキスト ボックス 140"/>
        <xdr:cNvSpPr txBox="1"/>
      </xdr:nvSpPr>
      <xdr:spPr>
        <a:xfrm>
          <a:off x="2608795" y="949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135113</xdr:rowOff>
    </xdr:from>
    <xdr:to>
      <xdr:col>10</xdr:col>
      <xdr:colOff>165100</xdr:colOff>
      <xdr:row>57</xdr:row>
      <xdr:rowOff>65263</xdr:rowOff>
    </xdr:to>
    <xdr:sp macro="" textlink="">
      <xdr:nvSpPr>
        <xdr:cNvPr id="142" name="楕円 141"/>
        <xdr:cNvSpPr/>
      </xdr:nvSpPr>
      <xdr:spPr>
        <a:xfrm>
          <a:off x="1968500" y="97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81790</xdr:rowOff>
    </xdr:from>
    <xdr:ext cx="599010" cy="259045"/>
    <xdr:sp macro="" textlink="">
      <xdr:nvSpPr>
        <xdr:cNvPr id="143" name="テキスト ボックス 142"/>
        <xdr:cNvSpPr txBox="1"/>
      </xdr:nvSpPr>
      <xdr:spPr>
        <a:xfrm>
          <a:off x="1719795" y="951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10183</xdr:rowOff>
    </xdr:from>
    <xdr:to>
      <xdr:col>6</xdr:col>
      <xdr:colOff>38100</xdr:colOff>
      <xdr:row>57</xdr:row>
      <xdr:rowOff>111783</xdr:rowOff>
    </xdr:to>
    <xdr:sp macro="" textlink="">
      <xdr:nvSpPr>
        <xdr:cNvPr id="144" name="楕円 143"/>
        <xdr:cNvSpPr/>
      </xdr:nvSpPr>
      <xdr:spPr>
        <a:xfrm>
          <a:off x="1079500" y="97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128310</xdr:rowOff>
    </xdr:from>
    <xdr:ext cx="599010" cy="259045"/>
    <xdr:sp macro="" textlink="">
      <xdr:nvSpPr>
        <xdr:cNvPr id="145" name="テキスト ボックス 144"/>
        <xdr:cNvSpPr txBox="1"/>
      </xdr:nvSpPr>
      <xdr:spPr>
        <a:xfrm>
          <a:off x="830795" y="955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123196</xdr:rowOff>
    </xdr:from>
    <xdr:to>
      <xdr:col>24</xdr:col>
      <xdr:colOff>63500</xdr:colOff>
      <xdr:row>77</xdr:row>
      <xdr:rowOff>127524</xdr:rowOff>
    </xdr:to>
    <xdr:cxnSp macro="">
      <xdr:nvCxnSpPr>
        <xdr:cNvPr id="174" name="直線コネクタ 173"/>
        <xdr:cNvCxnSpPr/>
      </xdr:nvCxnSpPr>
      <xdr:spPr>
        <a:xfrm>
          <a:off x="3797300" y="13324846"/>
          <a:ext cx="8382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123196</xdr:rowOff>
    </xdr:from>
    <xdr:to>
      <xdr:col>19</xdr:col>
      <xdr:colOff>177800</xdr:colOff>
      <xdr:row>77</xdr:row>
      <xdr:rowOff>157798</xdr:rowOff>
    </xdr:to>
    <xdr:cxnSp macro="">
      <xdr:nvCxnSpPr>
        <xdr:cNvPr id="177" name="直線コネクタ 176"/>
        <xdr:cNvCxnSpPr/>
      </xdr:nvCxnSpPr>
      <xdr:spPr>
        <a:xfrm flipV="1">
          <a:off x="2908300" y="13324846"/>
          <a:ext cx="889000" cy="3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138054</xdr:rowOff>
    </xdr:from>
    <xdr:to>
      <xdr:col>15</xdr:col>
      <xdr:colOff>50800</xdr:colOff>
      <xdr:row>77</xdr:row>
      <xdr:rowOff>157798</xdr:rowOff>
    </xdr:to>
    <xdr:cxnSp macro="">
      <xdr:nvCxnSpPr>
        <xdr:cNvPr id="180" name="直線コネクタ 179"/>
        <xdr:cNvCxnSpPr/>
      </xdr:nvCxnSpPr>
      <xdr:spPr>
        <a:xfrm>
          <a:off x="2019300" y="13339704"/>
          <a:ext cx="889000" cy="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77391</xdr:rowOff>
    </xdr:from>
    <xdr:to>
      <xdr:col>10</xdr:col>
      <xdr:colOff>114300</xdr:colOff>
      <xdr:row>77</xdr:row>
      <xdr:rowOff>138054</xdr:rowOff>
    </xdr:to>
    <xdr:cxnSp macro="">
      <xdr:nvCxnSpPr>
        <xdr:cNvPr id="183" name="直線コネクタ 182"/>
        <xdr:cNvCxnSpPr/>
      </xdr:nvCxnSpPr>
      <xdr:spPr>
        <a:xfrm>
          <a:off x="1130300" y="13279041"/>
          <a:ext cx="889000" cy="6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76724</xdr:rowOff>
    </xdr:from>
    <xdr:to>
      <xdr:col>24</xdr:col>
      <xdr:colOff>114300</xdr:colOff>
      <xdr:row>78</xdr:row>
      <xdr:rowOff>6874</xdr:rowOff>
    </xdr:to>
    <xdr:sp macro="" textlink="">
      <xdr:nvSpPr>
        <xdr:cNvPr id="193" name="楕円 192"/>
        <xdr:cNvSpPr/>
      </xdr:nvSpPr>
      <xdr:spPr>
        <a:xfrm>
          <a:off x="4584700" y="1327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99601</xdr:rowOff>
    </xdr:from>
    <xdr:ext cx="534377" cy="259045"/>
    <xdr:sp macro="" textlink="">
      <xdr:nvSpPr>
        <xdr:cNvPr id="194" name="維持補修費該当値テキスト"/>
        <xdr:cNvSpPr txBox="1"/>
      </xdr:nvSpPr>
      <xdr:spPr>
        <a:xfrm>
          <a:off x="4686300" y="131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72396</xdr:rowOff>
    </xdr:from>
    <xdr:to>
      <xdr:col>20</xdr:col>
      <xdr:colOff>38100</xdr:colOff>
      <xdr:row>78</xdr:row>
      <xdr:rowOff>2546</xdr:rowOff>
    </xdr:to>
    <xdr:sp macro="" textlink="">
      <xdr:nvSpPr>
        <xdr:cNvPr id="195" name="楕円 194"/>
        <xdr:cNvSpPr/>
      </xdr:nvSpPr>
      <xdr:spPr>
        <a:xfrm>
          <a:off x="3746500" y="132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19073</xdr:rowOff>
    </xdr:from>
    <xdr:ext cx="534377" cy="259045"/>
    <xdr:sp macro="" textlink="">
      <xdr:nvSpPr>
        <xdr:cNvPr id="196" name="テキスト ボックス 195"/>
        <xdr:cNvSpPr txBox="1"/>
      </xdr:nvSpPr>
      <xdr:spPr>
        <a:xfrm>
          <a:off x="3530111" y="130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106998</xdr:rowOff>
    </xdr:from>
    <xdr:to>
      <xdr:col>15</xdr:col>
      <xdr:colOff>101600</xdr:colOff>
      <xdr:row>78</xdr:row>
      <xdr:rowOff>37148</xdr:rowOff>
    </xdr:to>
    <xdr:sp macro="" textlink="">
      <xdr:nvSpPr>
        <xdr:cNvPr id="197" name="楕円 196"/>
        <xdr:cNvSpPr/>
      </xdr:nvSpPr>
      <xdr:spPr>
        <a:xfrm>
          <a:off x="2857500" y="133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53675</xdr:rowOff>
    </xdr:from>
    <xdr:ext cx="534377" cy="259045"/>
    <xdr:sp macro="" textlink="">
      <xdr:nvSpPr>
        <xdr:cNvPr id="198" name="テキスト ボックス 197"/>
        <xdr:cNvSpPr txBox="1"/>
      </xdr:nvSpPr>
      <xdr:spPr>
        <a:xfrm>
          <a:off x="2641111" y="1308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87254</xdr:rowOff>
    </xdr:from>
    <xdr:to>
      <xdr:col>10</xdr:col>
      <xdr:colOff>165100</xdr:colOff>
      <xdr:row>78</xdr:row>
      <xdr:rowOff>17404</xdr:rowOff>
    </xdr:to>
    <xdr:sp macro="" textlink="">
      <xdr:nvSpPr>
        <xdr:cNvPr id="199" name="楕円 198"/>
        <xdr:cNvSpPr/>
      </xdr:nvSpPr>
      <xdr:spPr>
        <a:xfrm>
          <a:off x="1968500" y="1328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33931</xdr:rowOff>
    </xdr:from>
    <xdr:ext cx="534377" cy="259045"/>
    <xdr:sp macro="" textlink="">
      <xdr:nvSpPr>
        <xdr:cNvPr id="200" name="テキスト ボックス 199"/>
        <xdr:cNvSpPr txBox="1"/>
      </xdr:nvSpPr>
      <xdr:spPr>
        <a:xfrm>
          <a:off x="1752111" y="1306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26591</xdr:rowOff>
    </xdr:from>
    <xdr:to>
      <xdr:col>6</xdr:col>
      <xdr:colOff>38100</xdr:colOff>
      <xdr:row>77</xdr:row>
      <xdr:rowOff>128191</xdr:rowOff>
    </xdr:to>
    <xdr:sp macro="" textlink="">
      <xdr:nvSpPr>
        <xdr:cNvPr id="201" name="楕円 200"/>
        <xdr:cNvSpPr/>
      </xdr:nvSpPr>
      <xdr:spPr>
        <a:xfrm>
          <a:off x="1079500" y="132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144718</xdr:rowOff>
    </xdr:from>
    <xdr:ext cx="534377" cy="259045"/>
    <xdr:sp macro="" textlink="">
      <xdr:nvSpPr>
        <xdr:cNvPr id="202" name="テキスト ボックス 201"/>
        <xdr:cNvSpPr txBox="1"/>
      </xdr:nvSpPr>
      <xdr:spPr>
        <a:xfrm>
          <a:off x="863111" y="1300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17866</xdr:rowOff>
    </xdr:from>
    <xdr:to>
      <xdr:col>24</xdr:col>
      <xdr:colOff>63500</xdr:colOff>
      <xdr:row>96</xdr:row>
      <xdr:rowOff>31944</xdr:rowOff>
    </xdr:to>
    <xdr:cxnSp macro="">
      <xdr:nvCxnSpPr>
        <xdr:cNvPr id="235" name="直線コネクタ 234"/>
        <xdr:cNvCxnSpPr/>
      </xdr:nvCxnSpPr>
      <xdr:spPr>
        <a:xfrm>
          <a:off x="3797300" y="16477066"/>
          <a:ext cx="838200" cy="1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17866</xdr:rowOff>
    </xdr:from>
    <xdr:to>
      <xdr:col>19</xdr:col>
      <xdr:colOff>177800</xdr:colOff>
      <xdr:row>96</xdr:row>
      <xdr:rowOff>24895</xdr:rowOff>
    </xdr:to>
    <xdr:cxnSp macro="">
      <xdr:nvCxnSpPr>
        <xdr:cNvPr id="238" name="直線コネクタ 237"/>
        <xdr:cNvCxnSpPr/>
      </xdr:nvCxnSpPr>
      <xdr:spPr>
        <a:xfrm flipV="1">
          <a:off x="2908300" y="16477066"/>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24895</xdr:rowOff>
    </xdr:from>
    <xdr:to>
      <xdr:col>15</xdr:col>
      <xdr:colOff>50800</xdr:colOff>
      <xdr:row>96</xdr:row>
      <xdr:rowOff>52490</xdr:rowOff>
    </xdr:to>
    <xdr:cxnSp macro="">
      <xdr:nvCxnSpPr>
        <xdr:cNvPr id="241" name="直線コネクタ 240"/>
        <xdr:cNvCxnSpPr/>
      </xdr:nvCxnSpPr>
      <xdr:spPr>
        <a:xfrm flipV="1">
          <a:off x="2019300" y="16484095"/>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52490</xdr:rowOff>
    </xdr:from>
    <xdr:to>
      <xdr:col>10</xdr:col>
      <xdr:colOff>114300</xdr:colOff>
      <xdr:row>96</xdr:row>
      <xdr:rowOff>66357</xdr:rowOff>
    </xdr:to>
    <xdr:cxnSp macro="">
      <xdr:nvCxnSpPr>
        <xdr:cNvPr id="244" name="直線コネクタ 243"/>
        <xdr:cNvCxnSpPr/>
      </xdr:nvCxnSpPr>
      <xdr:spPr>
        <a:xfrm flipV="1">
          <a:off x="1130300" y="16511690"/>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152594</xdr:rowOff>
    </xdr:from>
    <xdr:to>
      <xdr:col>24</xdr:col>
      <xdr:colOff>114300</xdr:colOff>
      <xdr:row>96</xdr:row>
      <xdr:rowOff>82744</xdr:rowOff>
    </xdr:to>
    <xdr:sp macro="" textlink="">
      <xdr:nvSpPr>
        <xdr:cNvPr id="254" name="楕円 253"/>
        <xdr:cNvSpPr/>
      </xdr:nvSpPr>
      <xdr:spPr>
        <a:xfrm>
          <a:off x="4584700" y="164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131021</xdr:rowOff>
    </xdr:from>
    <xdr:ext cx="534377" cy="259045"/>
    <xdr:sp macro="" textlink="">
      <xdr:nvSpPr>
        <xdr:cNvPr id="255" name="扶助費該当値テキスト"/>
        <xdr:cNvSpPr txBox="1"/>
      </xdr:nvSpPr>
      <xdr:spPr>
        <a:xfrm>
          <a:off x="4686300" y="1641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138516</xdr:rowOff>
    </xdr:from>
    <xdr:to>
      <xdr:col>20</xdr:col>
      <xdr:colOff>38100</xdr:colOff>
      <xdr:row>96</xdr:row>
      <xdr:rowOff>68666</xdr:rowOff>
    </xdr:to>
    <xdr:sp macro="" textlink="">
      <xdr:nvSpPr>
        <xdr:cNvPr id="256" name="楕円 255"/>
        <xdr:cNvSpPr/>
      </xdr:nvSpPr>
      <xdr:spPr>
        <a:xfrm>
          <a:off x="3746500" y="1642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59793</xdr:rowOff>
    </xdr:from>
    <xdr:ext cx="534377" cy="259045"/>
    <xdr:sp macro="" textlink="">
      <xdr:nvSpPr>
        <xdr:cNvPr id="257" name="テキスト ボックス 256"/>
        <xdr:cNvSpPr txBox="1"/>
      </xdr:nvSpPr>
      <xdr:spPr>
        <a:xfrm>
          <a:off x="3530111" y="1651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145545</xdr:rowOff>
    </xdr:from>
    <xdr:to>
      <xdr:col>15</xdr:col>
      <xdr:colOff>101600</xdr:colOff>
      <xdr:row>96</xdr:row>
      <xdr:rowOff>75695</xdr:rowOff>
    </xdr:to>
    <xdr:sp macro="" textlink="">
      <xdr:nvSpPr>
        <xdr:cNvPr id="258" name="楕円 257"/>
        <xdr:cNvSpPr/>
      </xdr:nvSpPr>
      <xdr:spPr>
        <a:xfrm>
          <a:off x="2857500" y="164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66822</xdr:rowOff>
    </xdr:from>
    <xdr:ext cx="534377" cy="259045"/>
    <xdr:sp macro="" textlink="">
      <xdr:nvSpPr>
        <xdr:cNvPr id="259" name="テキスト ボックス 258"/>
        <xdr:cNvSpPr txBox="1"/>
      </xdr:nvSpPr>
      <xdr:spPr>
        <a:xfrm>
          <a:off x="2641111" y="165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1690</xdr:rowOff>
    </xdr:from>
    <xdr:to>
      <xdr:col>10</xdr:col>
      <xdr:colOff>165100</xdr:colOff>
      <xdr:row>96</xdr:row>
      <xdr:rowOff>103290</xdr:rowOff>
    </xdr:to>
    <xdr:sp macro="" textlink="">
      <xdr:nvSpPr>
        <xdr:cNvPr id="260" name="楕円 259"/>
        <xdr:cNvSpPr/>
      </xdr:nvSpPr>
      <xdr:spPr>
        <a:xfrm>
          <a:off x="1968500" y="164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119817</xdr:rowOff>
    </xdr:from>
    <xdr:ext cx="534377" cy="259045"/>
    <xdr:sp macro="" textlink="">
      <xdr:nvSpPr>
        <xdr:cNvPr id="261" name="テキスト ボックス 260"/>
        <xdr:cNvSpPr txBox="1"/>
      </xdr:nvSpPr>
      <xdr:spPr>
        <a:xfrm>
          <a:off x="1752111" y="162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15557</xdr:rowOff>
    </xdr:from>
    <xdr:to>
      <xdr:col>6</xdr:col>
      <xdr:colOff>38100</xdr:colOff>
      <xdr:row>96</xdr:row>
      <xdr:rowOff>117157</xdr:rowOff>
    </xdr:to>
    <xdr:sp macro="" textlink="">
      <xdr:nvSpPr>
        <xdr:cNvPr id="262" name="楕円 261"/>
        <xdr:cNvSpPr/>
      </xdr:nvSpPr>
      <xdr:spPr>
        <a:xfrm>
          <a:off x="1079500" y="1647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108284</xdr:rowOff>
    </xdr:from>
    <xdr:ext cx="534377" cy="259045"/>
    <xdr:sp macro="" textlink="">
      <xdr:nvSpPr>
        <xdr:cNvPr id="263" name="テキスト ボックス 262"/>
        <xdr:cNvSpPr txBox="1"/>
      </xdr:nvSpPr>
      <xdr:spPr>
        <a:xfrm>
          <a:off x="863111" y="1656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97241</xdr:rowOff>
    </xdr:from>
    <xdr:to>
      <xdr:col>55</xdr:col>
      <xdr:colOff>0</xdr:colOff>
      <xdr:row>36</xdr:row>
      <xdr:rowOff>122848</xdr:rowOff>
    </xdr:to>
    <xdr:cxnSp macro="">
      <xdr:nvCxnSpPr>
        <xdr:cNvPr id="292" name="直線コネクタ 291"/>
        <xdr:cNvCxnSpPr/>
      </xdr:nvCxnSpPr>
      <xdr:spPr>
        <a:xfrm flipV="1">
          <a:off x="9639300" y="6269441"/>
          <a:ext cx="838200" cy="2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122848</xdr:rowOff>
    </xdr:from>
    <xdr:to>
      <xdr:col>50</xdr:col>
      <xdr:colOff>114300</xdr:colOff>
      <xdr:row>36</xdr:row>
      <xdr:rowOff>130628</xdr:rowOff>
    </xdr:to>
    <xdr:cxnSp macro="">
      <xdr:nvCxnSpPr>
        <xdr:cNvPr id="295" name="直線コネクタ 294"/>
        <xdr:cNvCxnSpPr/>
      </xdr:nvCxnSpPr>
      <xdr:spPr>
        <a:xfrm flipV="1">
          <a:off x="8750300" y="6295048"/>
          <a:ext cx="8890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94054</xdr:rowOff>
    </xdr:from>
    <xdr:to>
      <xdr:col>45</xdr:col>
      <xdr:colOff>177800</xdr:colOff>
      <xdr:row>36</xdr:row>
      <xdr:rowOff>130628</xdr:rowOff>
    </xdr:to>
    <xdr:cxnSp macro="">
      <xdr:nvCxnSpPr>
        <xdr:cNvPr id="298" name="直線コネクタ 297"/>
        <xdr:cNvCxnSpPr/>
      </xdr:nvCxnSpPr>
      <xdr:spPr>
        <a:xfrm>
          <a:off x="7861300" y="6266254"/>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94054</xdr:rowOff>
    </xdr:from>
    <xdr:to>
      <xdr:col>41</xdr:col>
      <xdr:colOff>50800</xdr:colOff>
      <xdr:row>37</xdr:row>
      <xdr:rowOff>5123</xdr:rowOff>
    </xdr:to>
    <xdr:cxnSp macro="">
      <xdr:nvCxnSpPr>
        <xdr:cNvPr id="301" name="直線コネクタ 300"/>
        <xdr:cNvCxnSpPr/>
      </xdr:nvCxnSpPr>
      <xdr:spPr>
        <a:xfrm flipV="1">
          <a:off x="6972300" y="6266254"/>
          <a:ext cx="889000" cy="8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46441</xdr:rowOff>
    </xdr:from>
    <xdr:to>
      <xdr:col>55</xdr:col>
      <xdr:colOff>50800</xdr:colOff>
      <xdr:row>36</xdr:row>
      <xdr:rowOff>148041</xdr:rowOff>
    </xdr:to>
    <xdr:sp macro="" textlink="">
      <xdr:nvSpPr>
        <xdr:cNvPr id="311" name="楕円 310"/>
        <xdr:cNvSpPr/>
      </xdr:nvSpPr>
      <xdr:spPr>
        <a:xfrm>
          <a:off x="10426700" y="62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69318</xdr:rowOff>
    </xdr:from>
    <xdr:ext cx="599010" cy="259045"/>
    <xdr:sp macro="" textlink="">
      <xdr:nvSpPr>
        <xdr:cNvPr id="312" name="補助費等該当値テキスト"/>
        <xdr:cNvSpPr txBox="1"/>
      </xdr:nvSpPr>
      <xdr:spPr>
        <a:xfrm>
          <a:off x="10528300" y="607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72048</xdr:rowOff>
    </xdr:from>
    <xdr:to>
      <xdr:col>50</xdr:col>
      <xdr:colOff>165100</xdr:colOff>
      <xdr:row>37</xdr:row>
      <xdr:rowOff>2198</xdr:rowOff>
    </xdr:to>
    <xdr:sp macro="" textlink="">
      <xdr:nvSpPr>
        <xdr:cNvPr id="313" name="楕円 312"/>
        <xdr:cNvSpPr/>
      </xdr:nvSpPr>
      <xdr:spPr>
        <a:xfrm>
          <a:off x="9588500" y="624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18725</xdr:rowOff>
    </xdr:from>
    <xdr:ext cx="599010" cy="259045"/>
    <xdr:sp macro="" textlink="">
      <xdr:nvSpPr>
        <xdr:cNvPr id="314" name="テキスト ボックス 313"/>
        <xdr:cNvSpPr txBox="1"/>
      </xdr:nvSpPr>
      <xdr:spPr>
        <a:xfrm>
          <a:off x="9339795" y="601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79828</xdr:rowOff>
    </xdr:from>
    <xdr:to>
      <xdr:col>46</xdr:col>
      <xdr:colOff>38100</xdr:colOff>
      <xdr:row>37</xdr:row>
      <xdr:rowOff>9978</xdr:rowOff>
    </xdr:to>
    <xdr:sp macro="" textlink="">
      <xdr:nvSpPr>
        <xdr:cNvPr id="315" name="楕円 314"/>
        <xdr:cNvSpPr/>
      </xdr:nvSpPr>
      <xdr:spPr>
        <a:xfrm>
          <a:off x="8699500" y="62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26505</xdr:rowOff>
    </xdr:from>
    <xdr:ext cx="599010" cy="259045"/>
    <xdr:sp macro="" textlink="">
      <xdr:nvSpPr>
        <xdr:cNvPr id="316" name="テキスト ボックス 315"/>
        <xdr:cNvSpPr txBox="1"/>
      </xdr:nvSpPr>
      <xdr:spPr>
        <a:xfrm>
          <a:off x="8450795" y="602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43254</xdr:rowOff>
    </xdr:from>
    <xdr:to>
      <xdr:col>41</xdr:col>
      <xdr:colOff>101600</xdr:colOff>
      <xdr:row>36</xdr:row>
      <xdr:rowOff>144854</xdr:rowOff>
    </xdr:to>
    <xdr:sp macro="" textlink="">
      <xdr:nvSpPr>
        <xdr:cNvPr id="317" name="楕円 316"/>
        <xdr:cNvSpPr/>
      </xdr:nvSpPr>
      <xdr:spPr>
        <a:xfrm>
          <a:off x="7810500" y="62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161381</xdr:rowOff>
    </xdr:from>
    <xdr:ext cx="599010" cy="259045"/>
    <xdr:sp macro="" textlink="">
      <xdr:nvSpPr>
        <xdr:cNvPr id="318" name="テキスト ボックス 317"/>
        <xdr:cNvSpPr txBox="1"/>
      </xdr:nvSpPr>
      <xdr:spPr>
        <a:xfrm>
          <a:off x="7561795" y="599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125773</xdr:rowOff>
    </xdr:from>
    <xdr:to>
      <xdr:col>36</xdr:col>
      <xdr:colOff>165100</xdr:colOff>
      <xdr:row>37</xdr:row>
      <xdr:rowOff>55923</xdr:rowOff>
    </xdr:to>
    <xdr:sp macro="" textlink="">
      <xdr:nvSpPr>
        <xdr:cNvPr id="319" name="楕円 318"/>
        <xdr:cNvSpPr/>
      </xdr:nvSpPr>
      <xdr:spPr>
        <a:xfrm>
          <a:off x="6921500" y="62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72450</xdr:rowOff>
    </xdr:from>
    <xdr:ext cx="599010" cy="259045"/>
    <xdr:sp macro="" textlink="">
      <xdr:nvSpPr>
        <xdr:cNvPr id="320" name="テキスト ボックス 319"/>
        <xdr:cNvSpPr txBox="1"/>
      </xdr:nvSpPr>
      <xdr:spPr>
        <a:xfrm>
          <a:off x="6672795" y="607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109496</xdr:rowOff>
    </xdr:from>
    <xdr:to>
      <xdr:col>55</xdr:col>
      <xdr:colOff>0</xdr:colOff>
      <xdr:row>57</xdr:row>
      <xdr:rowOff>127658</xdr:rowOff>
    </xdr:to>
    <xdr:cxnSp macro="">
      <xdr:nvCxnSpPr>
        <xdr:cNvPr id="347" name="直線コネクタ 346"/>
        <xdr:cNvCxnSpPr/>
      </xdr:nvCxnSpPr>
      <xdr:spPr>
        <a:xfrm>
          <a:off x="9639300" y="9882146"/>
          <a:ext cx="8382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109496</xdr:rowOff>
    </xdr:from>
    <xdr:to>
      <xdr:col>50</xdr:col>
      <xdr:colOff>114300</xdr:colOff>
      <xdr:row>57</xdr:row>
      <xdr:rowOff>127875</xdr:rowOff>
    </xdr:to>
    <xdr:cxnSp macro="">
      <xdr:nvCxnSpPr>
        <xdr:cNvPr id="350" name="直線コネクタ 349"/>
        <xdr:cNvCxnSpPr/>
      </xdr:nvCxnSpPr>
      <xdr:spPr>
        <a:xfrm flipV="1">
          <a:off x="8750300" y="9882146"/>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127875</xdr:rowOff>
    </xdr:from>
    <xdr:to>
      <xdr:col>45</xdr:col>
      <xdr:colOff>177800</xdr:colOff>
      <xdr:row>57</xdr:row>
      <xdr:rowOff>151726</xdr:rowOff>
    </xdr:to>
    <xdr:cxnSp macro="">
      <xdr:nvCxnSpPr>
        <xdr:cNvPr id="353" name="直線コネクタ 352"/>
        <xdr:cNvCxnSpPr/>
      </xdr:nvCxnSpPr>
      <xdr:spPr>
        <a:xfrm flipV="1">
          <a:off x="7861300" y="9900525"/>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111999</xdr:rowOff>
    </xdr:from>
    <xdr:to>
      <xdr:col>41</xdr:col>
      <xdr:colOff>50800</xdr:colOff>
      <xdr:row>57</xdr:row>
      <xdr:rowOff>151726</xdr:rowOff>
    </xdr:to>
    <xdr:cxnSp macro="">
      <xdr:nvCxnSpPr>
        <xdr:cNvPr id="356" name="直線コネクタ 355"/>
        <xdr:cNvCxnSpPr/>
      </xdr:nvCxnSpPr>
      <xdr:spPr>
        <a:xfrm>
          <a:off x="6972300" y="9884649"/>
          <a:ext cx="889000" cy="3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76858</xdr:rowOff>
    </xdr:from>
    <xdr:to>
      <xdr:col>55</xdr:col>
      <xdr:colOff>50800</xdr:colOff>
      <xdr:row>58</xdr:row>
      <xdr:rowOff>7008</xdr:rowOff>
    </xdr:to>
    <xdr:sp macro="" textlink="">
      <xdr:nvSpPr>
        <xdr:cNvPr id="366" name="楕円 365"/>
        <xdr:cNvSpPr/>
      </xdr:nvSpPr>
      <xdr:spPr>
        <a:xfrm>
          <a:off x="10426700" y="984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99735</xdr:rowOff>
    </xdr:from>
    <xdr:ext cx="599010" cy="259045"/>
    <xdr:sp macro="" textlink="">
      <xdr:nvSpPr>
        <xdr:cNvPr id="367" name="普通建設事業費該当値テキスト"/>
        <xdr:cNvSpPr txBox="1"/>
      </xdr:nvSpPr>
      <xdr:spPr>
        <a:xfrm>
          <a:off x="10528300" y="970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58696</xdr:rowOff>
    </xdr:from>
    <xdr:to>
      <xdr:col>50</xdr:col>
      <xdr:colOff>165100</xdr:colOff>
      <xdr:row>57</xdr:row>
      <xdr:rowOff>160296</xdr:rowOff>
    </xdr:to>
    <xdr:sp macro="" textlink="">
      <xdr:nvSpPr>
        <xdr:cNvPr id="368" name="楕円 367"/>
        <xdr:cNvSpPr/>
      </xdr:nvSpPr>
      <xdr:spPr>
        <a:xfrm>
          <a:off x="9588500" y="98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5373</xdr:rowOff>
    </xdr:from>
    <xdr:ext cx="599010" cy="259045"/>
    <xdr:sp macro="" textlink="">
      <xdr:nvSpPr>
        <xdr:cNvPr id="369" name="テキスト ボックス 368"/>
        <xdr:cNvSpPr txBox="1"/>
      </xdr:nvSpPr>
      <xdr:spPr>
        <a:xfrm>
          <a:off x="9339795" y="960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77075</xdr:rowOff>
    </xdr:from>
    <xdr:to>
      <xdr:col>46</xdr:col>
      <xdr:colOff>38100</xdr:colOff>
      <xdr:row>58</xdr:row>
      <xdr:rowOff>7225</xdr:rowOff>
    </xdr:to>
    <xdr:sp macro="" textlink="">
      <xdr:nvSpPr>
        <xdr:cNvPr id="370" name="楕円 369"/>
        <xdr:cNvSpPr/>
      </xdr:nvSpPr>
      <xdr:spPr>
        <a:xfrm>
          <a:off x="8699500" y="9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23752</xdr:rowOff>
    </xdr:from>
    <xdr:ext cx="599010" cy="259045"/>
    <xdr:sp macro="" textlink="">
      <xdr:nvSpPr>
        <xdr:cNvPr id="371" name="テキスト ボックス 370"/>
        <xdr:cNvSpPr txBox="1"/>
      </xdr:nvSpPr>
      <xdr:spPr>
        <a:xfrm>
          <a:off x="8450795" y="962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100926</xdr:rowOff>
    </xdr:from>
    <xdr:to>
      <xdr:col>41</xdr:col>
      <xdr:colOff>101600</xdr:colOff>
      <xdr:row>58</xdr:row>
      <xdr:rowOff>31076</xdr:rowOff>
    </xdr:to>
    <xdr:sp macro="" textlink="">
      <xdr:nvSpPr>
        <xdr:cNvPr id="372" name="楕円 371"/>
        <xdr:cNvSpPr/>
      </xdr:nvSpPr>
      <xdr:spPr>
        <a:xfrm>
          <a:off x="7810500" y="98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47603</xdr:rowOff>
    </xdr:from>
    <xdr:ext cx="599010" cy="259045"/>
    <xdr:sp macro="" textlink="">
      <xdr:nvSpPr>
        <xdr:cNvPr id="373" name="テキスト ボックス 372"/>
        <xdr:cNvSpPr txBox="1"/>
      </xdr:nvSpPr>
      <xdr:spPr>
        <a:xfrm>
          <a:off x="7561795" y="964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61199</xdr:rowOff>
    </xdr:from>
    <xdr:to>
      <xdr:col>36</xdr:col>
      <xdr:colOff>165100</xdr:colOff>
      <xdr:row>57</xdr:row>
      <xdr:rowOff>162799</xdr:rowOff>
    </xdr:to>
    <xdr:sp macro="" textlink="">
      <xdr:nvSpPr>
        <xdr:cNvPr id="374" name="楕円 373"/>
        <xdr:cNvSpPr/>
      </xdr:nvSpPr>
      <xdr:spPr>
        <a:xfrm>
          <a:off x="6921500" y="983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7876</xdr:rowOff>
    </xdr:from>
    <xdr:ext cx="599010" cy="259045"/>
    <xdr:sp macro="" textlink="">
      <xdr:nvSpPr>
        <xdr:cNvPr id="375" name="テキスト ボックス 374"/>
        <xdr:cNvSpPr txBox="1"/>
      </xdr:nvSpPr>
      <xdr:spPr>
        <a:xfrm>
          <a:off x="6672795" y="960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93422</xdr:rowOff>
    </xdr:from>
    <xdr:to>
      <xdr:col>55</xdr:col>
      <xdr:colOff>0</xdr:colOff>
      <xdr:row>77</xdr:row>
      <xdr:rowOff>159573</xdr:rowOff>
    </xdr:to>
    <xdr:cxnSp macro="">
      <xdr:nvCxnSpPr>
        <xdr:cNvPr id="404" name="直線コネクタ 403"/>
        <xdr:cNvCxnSpPr/>
      </xdr:nvCxnSpPr>
      <xdr:spPr>
        <a:xfrm>
          <a:off x="9639300" y="13295072"/>
          <a:ext cx="838200" cy="6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48949</xdr:rowOff>
    </xdr:from>
    <xdr:to>
      <xdr:col>50</xdr:col>
      <xdr:colOff>114300</xdr:colOff>
      <xdr:row>77</xdr:row>
      <xdr:rowOff>93422</xdr:rowOff>
    </xdr:to>
    <xdr:cxnSp macro="">
      <xdr:nvCxnSpPr>
        <xdr:cNvPr id="407" name="直線コネクタ 406"/>
        <xdr:cNvCxnSpPr/>
      </xdr:nvCxnSpPr>
      <xdr:spPr>
        <a:xfrm>
          <a:off x="8750300" y="13250599"/>
          <a:ext cx="889000" cy="4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48949</xdr:rowOff>
    </xdr:from>
    <xdr:to>
      <xdr:col>45</xdr:col>
      <xdr:colOff>177800</xdr:colOff>
      <xdr:row>77</xdr:row>
      <xdr:rowOff>105973</xdr:rowOff>
    </xdr:to>
    <xdr:cxnSp macro="">
      <xdr:nvCxnSpPr>
        <xdr:cNvPr id="410" name="直線コネクタ 409"/>
        <xdr:cNvCxnSpPr/>
      </xdr:nvCxnSpPr>
      <xdr:spPr>
        <a:xfrm flipV="1">
          <a:off x="7861300" y="13250599"/>
          <a:ext cx="889000" cy="5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159941</xdr:rowOff>
    </xdr:from>
    <xdr:to>
      <xdr:col>41</xdr:col>
      <xdr:colOff>50800</xdr:colOff>
      <xdr:row>77</xdr:row>
      <xdr:rowOff>105973</xdr:rowOff>
    </xdr:to>
    <xdr:cxnSp macro="">
      <xdr:nvCxnSpPr>
        <xdr:cNvPr id="413" name="直線コネクタ 412"/>
        <xdr:cNvCxnSpPr/>
      </xdr:nvCxnSpPr>
      <xdr:spPr>
        <a:xfrm>
          <a:off x="6972300" y="13190141"/>
          <a:ext cx="889000" cy="1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108773</xdr:rowOff>
    </xdr:from>
    <xdr:to>
      <xdr:col>55</xdr:col>
      <xdr:colOff>50800</xdr:colOff>
      <xdr:row>78</xdr:row>
      <xdr:rowOff>38923</xdr:rowOff>
    </xdr:to>
    <xdr:sp macro="" textlink="">
      <xdr:nvSpPr>
        <xdr:cNvPr id="423" name="楕円 422"/>
        <xdr:cNvSpPr/>
      </xdr:nvSpPr>
      <xdr:spPr>
        <a:xfrm>
          <a:off x="10426700" y="1331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131650</xdr:rowOff>
    </xdr:from>
    <xdr:ext cx="599010" cy="259045"/>
    <xdr:sp macro="" textlink="">
      <xdr:nvSpPr>
        <xdr:cNvPr id="424" name="普通建設事業費 （ うち新規整備　）該当値テキスト"/>
        <xdr:cNvSpPr txBox="1"/>
      </xdr:nvSpPr>
      <xdr:spPr>
        <a:xfrm>
          <a:off x="10528300" y="1316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42622</xdr:rowOff>
    </xdr:from>
    <xdr:to>
      <xdr:col>50</xdr:col>
      <xdr:colOff>165100</xdr:colOff>
      <xdr:row>77</xdr:row>
      <xdr:rowOff>144222</xdr:rowOff>
    </xdr:to>
    <xdr:sp macro="" textlink="">
      <xdr:nvSpPr>
        <xdr:cNvPr id="425" name="楕円 424"/>
        <xdr:cNvSpPr/>
      </xdr:nvSpPr>
      <xdr:spPr>
        <a:xfrm>
          <a:off x="9588500" y="132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160749</xdr:rowOff>
    </xdr:from>
    <xdr:ext cx="599010" cy="259045"/>
    <xdr:sp macro="" textlink="">
      <xdr:nvSpPr>
        <xdr:cNvPr id="426" name="テキスト ボックス 425"/>
        <xdr:cNvSpPr txBox="1"/>
      </xdr:nvSpPr>
      <xdr:spPr>
        <a:xfrm>
          <a:off x="9339795" y="1301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169599</xdr:rowOff>
    </xdr:from>
    <xdr:to>
      <xdr:col>46</xdr:col>
      <xdr:colOff>38100</xdr:colOff>
      <xdr:row>77</xdr:row>
      <xdr:rowOff>99749</xdr:rowOff>
    </xdr:to>
    <xdr:sp macro="" textlink="">
      <xdr:nvSpPr>
        <xdr:cNvPr id="427" name="楕円 426"/>
        <xdr:cNvSpPr/>
      </xdr:nvSpPr>
      <xdr:spPr>
        <a:xfrm>
          <a:off x="8699500" y="131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116276</xdr:rowOff>
    </xdr:from>
    <xdr:ext cx="599010" cy="259045"/>
    <xdr:sp macro="" textlink="">
      <xdr:nvSpPr>
        <xdr:cNvPr id="428" name="テキスト ボックス 427"/>
        <xdr:cNvSpPr txBox="1"/>
      </xdr:nvSpPr>
      <xdr:spPr>
        <a:xfrm>
          <a:off x="8450795" y="1297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55173</xdr:rowOff>
    </xdr:from>
    <xdr:to>
      <xdr:col>41</xdr:col>
      <xdr:colOff>101600</xdr:colOff>
      <xdr:row>77</xdr:row>
      <xdr:rowOff>156773</xdr:rowOff>
    </xdr:to>
    <xdr:sp macro="" textlink="">
      <xdr:nvSpPr>
        <xdr:cNvPr id="429" name="楕円 428"/>
        <xdr:cNvSpPr/>
      </xdr:nvSpPr>
      <xdr:spPr>
        <a:xfrm>
          <a:off x="7810500" y="132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1850</xdr:rowOff>
    </xdr:from>
    <xdr:ext cx="599010" cy="259045"/>
    <xdr:sp macro="" textlink="">
      <xdr:nvSpPr>
        <xdr:cNvPr id="430" name="テキスト ボックス 429"/>
        <xdr:cNvSpPr txBox="1"/>
      </xdr:nvSpPr>
      <xdr:spPr>
        <a:xfrm>
          <a:off x="7561795" y="1303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109141</xdr:rowOff>
    </xdr:from>
    <xdr:to>
      <xdr:col>36</xdr:col>
      <xdr:colOff>165100</xdr:colOff>
      <xdr:row>77</xdr:row>
      <xdr:rowOff>39291</xdr:rowOff>
    </xdr:to>
    <xdr:sp macro="" textlink="">
      <xdr:nvSpPr>
        <xdr:cNvPr id="431" name="楕円 430"/>
        <xdr:cNvSpPr/>
      </xdr:nvSpPr>
      <xdr:spPr>
        <a:xfrm>
          <a:off x="6921500" y="131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55817</xdr:rowOff>
    </xdr:from>
    <xdr:ext cx="599010" cy="259045"/>
    <xdr:sp macro="" textlink="">
      <xdr:nvSpPr>
        <xdr:cNvPr id="432" name="テキスト ボックス 431"/>
        <xdr:cNvSpPr txBox="1"/>
      </xdr:nvSpPr>
      <xdr:spPr>
        <a:xfrm>
          <a:off x="6672795" y="129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61999</xdr:rowOff>
    </xdr:from>
    <xdr:to>
      <xdr:col>55</xdr:col>
      <xdr:colOff>0</xdr:colOff>
      <xdr:row>98</xdr:row>
      <xdr:rowOff>69498</xdr:rowOff>
    </xdr:to>
    <xdr:cxnSp macro="">
      <xdr:nvCxnSpPr>
        <xdr:cNvPr id="459" name="直線コネクタ 458"/>
        <xdr:cNvCxnSpPr/>
      </xdr:nvCxnSpPr>
      <xdr:spPr>
        <a:xfrm flipV="1">
          <a:off x="9639300" y="16864099"/>
          <a:ext cx="8382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69498</xdr:rowOff>
    </xdr:from>
    <xdr:to>
      <xdr:col>50</xdr:col>
      <xdr:colOff>114300</xdr:colOff>
      <xdr:row>98</xdr:row>
      <xdr:rowOff>96993</xdr:rowOff>
    </xdr:to>
    <xdr:cxnSp macro="">
      <xdr:nvCxnSpPr>
        <xdr:cNvPr id="462" name="直線コネクタ 461"/>
        <xdr:cNvCxnSpPr/>
      </xdr:nvCxnSpPr>
      <xdr:spPr>
        <a:xfrm flipV="1">
          <a:off x="8750300" y="16871598"/>
          <a:ext cx="889000" cy="2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95174</xdr:rowOff>
    </xdr:from>
    <xdr:to>
      <xdr:col>45</xdr:col>
      <xdr:colOff>177800</xdr:colOff>
      <xdr:row>98</xdr:row>
      <xdr:rowOff>96993</xdr:rowOff>
    </xdr:to>
    <xdr:cxnSp macro="">
      <xdr:nvCxnSpPr>
        <xdr:cNvPr id="465" name="直線コネクタ 464"/>
        <xdr:cNvCxnSpPr/>
      </xdr:nvCxnSpPr>
      <xdr:spPr>
        <a:xfrm>
          <a:off x="7861300" y="16897274"/>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95174</xdr:rowOff>
    </xdr:from>
    <xdr:to>
      <xdr:col>41</xdr:col>
      <xdr:colOff>50800</xdr:colOff>
      <xdr:row>98</xdr:row>
      <xdr:rowOff>99568</xdr:rowOff>
    </xdr:to>
    <xdr:cxnSp macro="">
      <xdr:nvCxnSpPr>
        <xdr:cNvPr id="468" name="直線コネクタ 467"/>
        <xdr:cNvCxnSpPr/>
      </xdr:nvCxnSpPr>
      <xdr:spPr>
        <a:xfrm flipV="1">
          <a:off x="6972300" y="16897274"/>
          <a:ext cx="8890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11199</xdr:rowOff>
    </xdr:from>
    <xdr:to>
      <xdr:col>55</xdr:col>
      <xdr:colOff>50800</xdr:colOff>
      <xdr:row>98</xdr:row>
      <xdr:rowOff>112799</xdr:rowOff>
    </xdr:to>
    <xdr:sp macro="" textlink="">
      <xdr:nvSpPr>
        <xdr:cNvPr id="478" name="楕円 477"/>
        <xdr:cNvSpPr/>
      </xdr:nvSpPr>
      <xdr:spPr>
        <a:xfrm>
          <a:off x="10426700" y="1681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142026</xdr:rowOff>
    </xdr:from>
    <xdr:ext cx="599010" cy="259045"/>
    <xdr:sp macro="" textlink="">
      <xdr:nvSpPr>
        <xdr:cNvPr id="479" name="普通建設事業費 （ うち更新整備　）該当値テキスト"/>
        <xdr:cNvSpPr txBox="1"/>
      </xdr:nvSpPr>
      <xdr:spPr>
        <a:xfrm>
          <a:off x="10528300" y="1660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18698</xdr:rowOff>
    </xdr:from>
    <xdr:to>
      <xdr:col>50</xdr:col>
      <xdr:colOff>165100</xdr:colOff>
      <xdr:row>98</xdr:row>
      <xdr:rowOff>120298</xdr:rowOff>
    </xdr:to>
    <xdr:sp macro="" textlink="">
      <xdr:nvSpPr>
        <xdr:cNvPr id="480" name="楕円 479"/>
        <xdr:cNvSpPr/>
      </xdr:nvSpPr>
      <xdr:spPr>
        <a:xfrm>
          <a:off x="9588500" y="168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111425</xdr:rowOff>
    </xdr:from>
    <xdr:ext cx="599010" cy="259045"/>
    <xdr:sp macro="" textlink="">
      <xdr:nvSpPr>
        <xdr:cNvPr id="481" name="テキスト ボックス 480"/>
        <xdr:cNvSpPr txBox="1"/>
      </xdr:nvSpPr>
      <xdr:spPr>
        <a:xfrm>
          <a:off x="9339795" y="1691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46193</xdr:rowOff>
    </xdr:from>
    <xdr:to>
      <xdr:col>46</xdr:col>
      <xdr:colOff>38100</xdr:colOff>
      <xdr:row>98</xdr:row>
      <xdr:rowOff>147793</xdr:rowOff>
    </xdr:to>
    <xdr:sp macro="" textlink="">
      <xdr:nvSpPr>
        <xdr:cNvPr id="482" name="楕円 481"/>
        <xdr:cNvSpPr/>
      </xdr:nvSpPr>
      <xdr:spPr>
        <a:xfrm>
          <a:off x="8699500" y="1684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138920</xdr:rowOff>
    </xdr:from>
    <xdr:ext cx="534377" cy="259045"/>
    <xdr:sp macro="" textlink="">
      <xdr:nvSpPr>
        <xdr:cNvPr id="483" name="テキスト ボックス 482"/>
        <xdr:cNvSpPr txBox="1"/>
      </xdr:nvSpPr>
      <xdr:spPr>
        <a:xfrm>
          <a:off x="8483111" y="1694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44374</xdr:rowOff>
    </xdr:from>
    <xdr:to>
      <xdr:col>41</xdr:col>
      <xdr:colOff>101600</xdr:colOff>
      <xdr:row>98</xdr:row>
      <xdr:rowOff>145974</xdr:rowOff>
    </xdr:to>
    <xdr:sp macro="" textlink="">
      <xdr:nvSpPr>
        <xdr:cNvPr id="484" name="楕円 483"/>
        <xdr:cNvSpPr/>
      </xdr:nvSpPr>
      <xdr:spPr>
        <a:xfrm>
          <a:off x="7810500" y="168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137101</xdr:rowOff>
    </xdr:from>
    <xdr:ext cx="534377" cy="259045"/>
    <xdr:sp macro="" textlink="">
      <xdr:nvSpPr>
        <xdr:cNvPr id="485" name="テキスト ボックス 484"/>
        <xdr:cNvSpPr txBox="1"/>
      </xdr:nvSpPr>
      <xdr:spPr>
        <a:xfrm>
          <a:off x="7594111" y="169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48768</xdr:rowOff>
    </xdr:from>
    <xdr:to>
      <xdr:col>36</xdr:col>
      <xdr:colOff>165100</xdr:colOff>
      <xdr:row>98</xdr:row>
      <xdr:rowOff>150368</xdr:rowOff>
    </xdr:to>
    <xdr:sp macro="" textlink="">
      <xdr:nvSpPr>
        <xdr:cNvPr id="486" name="楕円 485"/>
        <xdr:cNvSpPr/>
      </xdr:nvSpPr>
      <xdr:spPr>
        <a:xfrm>
          <a:off x="6921500" y="1685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141495</xdr:rowOff>
    </xdr:from>
    <xdr:ext cx="534377" cy="259045"/>
    <xdr:sp macro="" textlink="">
      <xdr:nvSpPr>
        <xdr:cNvPr id="487" name="テキスト ボックス 486"/>
        <xdr:cNvSpPr txBox="1"/>
      </xdr:nvSpPr>
      <xdr:spPr>
        <a:xfrm>
          <a:off x="6705111" y="1694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17186</xdr:rowOff>
    </xdr:from>
    <xdr:to>
      <xdr:col>81</xdr:col>
      <xdr:colOff>50800</xdr:colOff>
      <xdr:row>39</xdr:row>
      <xdr:rowOff>44450</xdr:rowOff>
    </xdr:to>
    <xdr:cxnSp macro="">
      <xdr:nvCxnSpPr>
        <xdr:cNvPr id="519" name="直線コネクタ 518"/>
        <xdr:cNvCxnSpPr/>
      </xdr:nvCxnSpPr>
      <xdr:spPr>
        <a:xfrm>
          <a:off x="14592300" y="6703736"/>
          <a:ext cx="889000" cy="2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17186</xdr:rowOff>
    </xdr:from>
    <xdr:to>
      <xdr:col>76</xdr:col>
      <xdr:colOff>114300</xdr:colOff>
      <xdr:row>39</xdr:row>
      <xdr:rowOff>44450</xdr:rowOff>
    </xdr:to>
    <xdr:cxnSp macro="">
      <xdr:nvCxnSpPr>
        <xdr:cNvPr id="522" name="直線コネクタ 521"/>
        <xdr:cNvCxnSpPr/>
      </xdr:nvCxnSpPr>
      <xdr:spPr>
        <a:xfrm flipV="1">
          <a:off x="13703300" y="6703736"/>
          <a:ext cx="889000" cy="2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137836</xdr:rowOff>
    </xdr:from>
    <xdr:to>
      <xdr:col>76</xdr:col>
      <xdr:colOff>165100</xdr:colOff>
      <xdr:row>39</xdr:row>
      <xdr:rowOff>67986</xdr:rowOff>
    </xdr:to>
    <xdr:sp macro="" textlink="">
      <xdr:nvSpPr>
        <xdr:cNvPr id="539" name="楕円 538"/>
        <xdr:cNvSpPr/>
      </xdr:nvSpPr>
      <xdr:spPr>
        <a:xfrm>
          <a:off x="14541500" y="665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59113</xdr:rowOff>
    </xdr:from>
    <xdr:ext cx="469744" cy="259045"/>
    <xdr:sp macro="" textlink="">
      <xdr:nvSpPr>
        <xdr:cNvPr id="540" name="テキスト ボックス 539"/>
        <xdr:cNvSpPr txBox="1"/>
      </xdr:nvSpPr>
      <xdr:spPr>
        <a:xfrm>
          <a:off x="14357428" y="674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134838</xdr:rowOff>
    </xdr:from>
    <xdr:to>
      <xdr:col>85</xdr:col>
      <xdr:colOff>127000</xdr:colOff>
      <xdr:row>76</xdr:row>
      <xdr:rowOff>167953</xdr:rowOff>
    </xdr:to>
    <xdr:cxnSp macro="">
      <xdr:nvCxnSpPr>
        <xdr:cNvPr id="628" name="直線コネクタ 627"/>
        <xdr:cNvCxnSpPr/>
      </xdr:nvCxnSpPr>
      <xdr:spPr>
        <a:xfrm>
          <a:off x="15481300" y="13165038"/>
          <a:ext cx="838200" cy="3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119013</xdr:rowOff>
    </xdr:from>
    <xdr:to>
      <xdr:col>81</xdr:col>
      <xdr:colOff>50800</xdr:colOff>
      <xdr:row>76</xdr:row>
      <xdr:rowOff>134838</xdr:rowOff>
    </xdr:to>
    <xdr:cxnSp macro="">
      <xdr:nvCxnSpPr>
        <xdr:cNvPr id="631" name="直線コネクタ 630"/>
        <xdr:cNvCxnSpPr/>
      </xdr:nvCxnSpPr>
      <xdr:spPr>
        <a:xfrm>
          <a:off x="14592300" y="13149213"/>
          <a:ext cx="889000" cy="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119013</xdr:rowOff>
    </xdr:from>
    <xdr:to>
      <xdr:col>76</xdr:col>
      <xdr:colOff>114300</xdr:colOff>
      <xdr:row>76</xdr:row>
      <xdr:rowOff>135479</xdr:rowOff>
    </xdr:to>
    <xdr:cxnSp macro="">
      <xdr:nvCxnSpPr>
        <xdr:cNvPr id="634" name="直線コネクタ 633"/>
        <xdr:cNvCxnSpPr/>
      </xdr:nvCxnSpPr>
      <xdr:spPr>
        <a:xfrm flipV="1">
          <a:off x="13703300" y="13149213"/>
          <a:ext cx="889000" cy="1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114895</xdr:rowOff>
    </xdr:from>
    <xdr:to>
      <xdr:col>71</xdr:col>
      <xdr:colOff>177800</xdr:colOff>
      <xdr:row>76</xdr:row>
      <xdr:rowOff>135479</xdr:rowOff>
    </xdr:to>
    <xdr:cxnSp macro="">
      <xdr:nvCxnSpPr>
        <xdr:cNvPr id="637" name="直線コネクタ 636"/>
        <xdr:cNvCxnSpPr/>
      </xdr:nvCxnSpPr>
      <xdr:spPr>
        <a:xfrm>
          <a:off x="12814300" y="13145095"/>
          <a:ext cx="8890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117153</xdr:rowOff>
    </xdr:from>
    <xdr:to>
      <xdr:col>85</xdr:col>
      <xdr:colOff>177800</xdr:colOff>
      <xdr:row>77</xdr:row>
      <xdr:rowOff>47303</xdr:rowOff>
    </xdr:to>
    <xdr:sp macro="" textlink="">
      <xdr:nvSpPr>
        <xdr:cNvPr id="647" name="楕円 646"/>
        <xdr:cNvSpPr/>
      </xdr:nvSpPr>
      <xdr:spPr>
        <a:xfrm>
          <a:off x="16268700" y="131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140030</xdr:rowOff>
    </xdr:from>
    <xdr:ext cx="599010" cy="259045"/>
    <xdr:sp macro="" textlink="">
      <xdr:nvSpPr>
        <xdr:cNvPr id="648" name="公債費該当値テキスト"/>
        <xdr:cNvSpPr txBox="1"/>
      </xdr:nvSpPr>
      <xdr:spPr>
        <a:xfrm>
          <a:off x="16370300" y="1299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84038</xdr:rowOff>
    </xdr:from>
    <xdr:to>
      <xdr:col>81</xdr:col>
      <xdr:colOff>101600</xdr:colOff>
      <xdr:row>77</xdr:row>
      <xdr:rowOff>14188</xdr:rowOff>
    </xdr:to>
    <xdr:sp macro="" textlink="">
      <xdr:nvSpPr>
        <xdr:cNvPr id="649" name="楕円 648"/>
        <xdr:cNvSpPr/>
      </xdr:nvSpPr>
      <xdr:spPr>
        <a:xfrm>
          <a:off x="15430500" y="1311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30715</xdr:rowOff>
    </xdr:from>
    <xdr:ext cx="599010" cy="259045"/>
    <xdr:sp macro="" textlink="">
      <xdr:nvSpPr>
        <xdr:cNvPr id="650" name="テキスト ボックス 649"/>
        <xdr:cNvSpPr txBox="1"/>
      </xdr:nvSpPr>
      <xdr:spPr>
        <a:xfrm>
          <a:off x="15181795" y="1288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68213</xdr:rowOff>
    </xdr:from>
    <xdr:to>
      <xdr:col>76</xdr:col>
      <xdr:colOff>165100</xdr:colOff>
      <xdr:row>76</xdr:row>
      <xdr:rowOff>169813</xdr:rowOff>
    </xdr:to>
    <xdr:sp macro="" textlink="">
      <xdr:nvSpPr>
        <xdr:cNvPr id="651" name="楕円 650"/>
        <xdr:cNvSpPr/>
      </xdr:nvSpPr>
      <xdr:spPr>
        <a:xfrm>
          <a:off x="14541500" y="13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14891</xdr:rowOff>
    </xdr:from>
    <xdr:ext cx="599010" cy="259045"/>
    <xdr:sp macro="" textlink="">
      <xdr:nvSpPr>
        <xdr:cNvPr id="652" name="テキスト ボックス 651"/>
        <xdr:cNvSpPr txBox="1"/>
      </xdr:nvSpPr>
      <xdr:spPr>
        <a:xfrm>
          <a:off x="14292795" y="1287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84679</xdr:rowOff>
    </xdr:from>
    <xdr:to>
      <xdr:col>72</xdr:col>
      <xdr:colOff>38100</xdr:colOff>
      <xdr:row>77</xdr:row>
      <xdr:rowOff>14829</xdr:rowOff>
    </xdr:to>
    <xdr:sp macro="" textlink="">
      <xdr:nvSpPr>
        <xdr:cNvPr id="653" name="楕円 652"/>
        <xdr:cNvSpPr/>
      </xdr:nvSpPr>
      <xdr:spPr>
        <a:xfrm>
          <a:off x="13652500" y="131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31356</xdr:rowOff>
    </xdr:from>
    <xdr:ext cx="599010" cy="259045"/>
    <xdr:sp macro="" textlink="">
      <xdr:nvSpPr>
        <xdr:cNvPr id="654" name="テキスト ボックス 653"/>
        <xdr:cNvSpPr txBox="1"/>
      </xdr:nvSpPr>
      <xdr:spPr>
        <a:xfrm>
          <a:off x="13403795" y="1289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64095</xdr:rowOff>
    </xdr:from>
    <xdr:to>
      <xdr:col>67</xdr:col>
      <xdr:colOff>101600</xdr:colOff>
      <xdr:row>76</xdr:row>
      <xdr:rowOff>165695</xdr:rowOff>
    </xdr:to>
    <xdr:sp macro="" textlink="">
      <xdr:nvSpPr>
        <xdr:cNvPr id="655" name="楕円 654"/>
        <xdr:cNvSpPr/>
      </xdr:nvSpPr>
      <xdr:spPr>
        <a:xfrm>
          <a:off x="12763500" y="130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10772</xdr:rowOff>
    </xdr:from>
    <xdr:ext cx="599010" cy="259045"/>
    <xdr:sp macro="" textlink="">
      <xdr:nvSpPr>
        <xdr:cNvPr id="656" name="テキスト ボックス 655"/>
        <xdr:cNvSpPr txBox="1"/>
      </xdr:nvSpPr>
      <xdr:spPr>
        <a:xfrm>
          <a:off x="12514795" y="1286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123591</xdr:rowOff>
    </xdr:from>
    <xdr:to>
      <xdr:col>85</xdr:col>
      <xdr:colOff>127000</xdr:colOff>
      <xdr:row>97</xdr:row>
      <xdr:rowOff>138437</xdr:rowOff>
    </xdr:to>
    <xdr:cxnSp macro="">
      <xdr:nvCxnSpPr>
        <xdr:cNvPr id="687" name="直線コネクタ 686"/>
        <xdr:cNvCxnSpPr/>
      </xdr:nvCxnSpPr>
      <xdr:spPr>
        <a:xfrm>
          <a:off x="15481300" y="16754241"/>
          <a:ext cx="8382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123591</xdr:rowOff>
    </xdr:from>
    <xdr:to>
      <xdr:col>81</xdr:col>
      <xdr:colOff>50800</xdr:colOff>
      <xdr:row>98</xdr:row>
      <xdr:rowOff>66915</xdr:rowOff>
    </xdr:to>
    <xdr:cxnSp macro="">
      <xdr:nvCxnSpPr>
        <xdr:cNvPr id="690" name="直線コネクタ 689"/>
        <xdr:cNvCxnSpPr/>
      </xdr:nvCxnSpPr>
      <xdr:spPr>
        <a:xfrm flipV="1">
          <a:off x="14592300" y="16754241"/>
          <a:ext cx="889000" cy="1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66915</xdr:rowOff>
    </xdr:from>
    <xdr:to>
      <xdr:col>76</xdr:col>
      <xdr:colOff>114300</xdr:colOff>
      <xdr:row>99</xdr:row>
      <xdr:rowOff>64236</xdr:rowOff>
    </xdr:to>
    <xdr:cxnSp macro="">
      <xdr:nvCxnSpPr>
        <xdr:cNvPr id="693" name="直線コネクタ 692"/>
        <xdr:cNvCxnSpPr/>
      </xdr:nvCxnSpPr>
      <xdr:spPr>
        <a:xfrm flipV="1">
          <a:off x="13703300" y="16869015"/>
          <a:ext cx="889000" cy="1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64236</xdr:rowOff>
    </xdr:from>
    <xdr:to>
      <xdr:col>71</xdr:col>
      <xdr:colOff>177800</xdr:colOff>
      <xdr:row>99</xdr:row>
      <xdr:rowOff>66711</xdr:rowOff>
    </xdr:to>
    <xdr:cxnSp macro="">
      <xdr:nvCxnSpPr>
        <xdr:cNvPr id="696" name="直線コネクタ 695"/>
        <xdr:cNvCxnSpPr/>
      </xdr:nvCxnSpPr>
      <xdr:spPr>
        <a:xfrm flipV="1">
          <a:off x="12814300" y="17037786"/>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87637</xdr:rowOff>
    </xdr:from>
    <xdr:to>
      <xdr:col>85</xdr:col>
      <xdr:colOff>177800</xdr:colOff>
      <xdr:row>98</xdr:row>
      <xdr:rowOff>17787</xdr:rowOff>
    </xdr:to>
    <xdr:sp macro="" textlink="">
      <xdr:nvSpPr>
        <xdr:cNvPr id="706" name="楕円 705"/>
        <xdr:cNvSpPr/>
      </xdr:nvSpPr>
      <xdr:spPr>
        <a:xfrm>
          <a:off x="16268700" y="167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110514</xdr:rowOff>
    </xdr:from>
    <xdr:ext cx="599010" cy="259045"/>
    <xdr:sp macro="" textlink="">
      <xdr:nvSpPr>
        <xdr:cNvPr id="707" name="積立金該当値テキスト"/>
        <xdr:cNvSpPr txBox="1"/>
      </xdr:nvSpPr>
      <xdr:spPr>
        <a:xfrm>
          <a:off x="16370300" y="1656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72791</xdr:rowOff>
    </xdr:from>
    <xdr:to>
      <xdr:col>81</xdr:col>
      <xdr:colOff>101600</xdr:colOff>
      <xdr:row>98</xdr:row>
      <xdr:rowOff>2941</xdr:rowOff>
    </xdr:to>
    <xdr:sp macro="" textlink="">
      <xdr:nvSpPr>
        <xdr:cNvPr id="708" name="楕円 707"/>
        <xdr:cNvSpPr/>
      </xdr:nvSpPr>
      <xdr:spPr>
        <a:xfrm>
          <a:off x="15430500" y="167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19468</xdr:rowOff>
    </xdr:from>
    <xdr:ext cx="599010" cy="259045"/>
    <xdr:sp macro="" textlink="">
      <xdr:nvSpPr>
        <xdr:cNvPr id="709" name="テキスト ボックス 708"/>
        <xdr:cNvSpPr txBox="1"/>
      </xdr:nvSpPr>
      <xdr:spPr>
        <a:xfrm>
          <a:off x="15181795" y="1647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16115</xdr:rowOff>
    </xdr:from>
    <xdr:to>
      <xdr:col>76</xdr:col>
      <xdr:colOff>165100</xdr:colOff>
      <xdr:row>98</xdr:row>
      <xdr:rowOff>117715</xdr:rowOff>
    </xdr:to>
    <xdr:sp macro="" textlink="">
      <xdr:nvSpPr>
        <xdr:cNvPr id="710" name="楕円 709"/>
        <xdr:cNvSpPr/>
      </xdr:nvSpPr>
      <xdr:spPr>
        <a:xfrm>
          <a:off x="14541500" y="168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134242</xdr:rowOff>
    </xdr:from>
    <xdr:ext cx="599010" cy="259045"/>
    <xdr:sp macro="" textlink="">
      <xdr:nvSpPr>
        <xdr:cNvPr id="711" name="テキスト ボックス 710"/>
        <xdr:cNvSpPr txBox="1"/>
      </xdr:nvSpPr>
      <xdr:spPr>
        <a:xfrm>
          <a:off x="14292795" y="1659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13436</xdr:rowOff>
    </xdr:from>
    <xdr:to>
      <xdr:col>72</xdr:col>
      <xdr:colOff>38100</xdr:colOff>
      <xdr:row>99</xdr:row>
      <xdr:rowOff>115036</xdr:rowOff>
    </xdr:to>
    <xdr:sp macro="" textlink="">
      <xdr:nvSpPr>
        <xdr:cNvPr id="712" name="楕円 711"/>
        <xdr:cNvSpPr/>
      </xdr:nvSpPr>
      <xdr:spPr>
        <a:xfrm>
          <a:off x="13652500" y="169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106163</xdr:rowOff>
    </xdr:from>
    <xdr:ext cx="534377" cy="259045"/>
    <xdr:sp macro="" textlink="">
      <xdr:nvSpPr>
        <xdr:cNvPr id="713" name="テキスト ボックス 712"/>
        <xdr:cNvSpPr txBox="1"/>
      </xdr:nvSpPr>
      <xdr:spPr>
        <a:xfrm>
          <a:off x="13436111" y="1707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15911</xdr:rowOff>
    </xdr:from>
    <xdr:to>
      <xdr:col>67</xdr:col>
      <xdr:colOff>101600</xdr:colOff>
      <xdr:row>99</xdr:row>
      <xdr:rowOff>117511</xdr:rowOff>
    </xdr:to>
    <xdr:sp macro="" textlink="">
      <xdr:nvSpPr>
        <xdr:cNvPr id="714" name="楕円 713"/>
        <xdr:cNvSpPr/>
      </xdr:nvSpPr>
      <xdr:spPr>
        <a:xfrm>
          <a:off x="12763500" y="169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108638</xdr:rowOff>
    </xdr:from>
    <xdr:ext cx="534377" cy="259045"/>
    <xdr:sp macro="" textlink="">
      <xdr:nvSpPr>
        <xdr:cNvPr id="715" name="テキスト ボックス 714"/>
        <xdr:cNvSpPr txBox="1"/>
      </xdr:nvSpPr>
      <xdr:spPr>
        <a:xfrm>
          <a:off x="12547111" y="1708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136381</xdr:rowOff>
    </xdr:from>
    <xdr:to>
      <xdr:col>116</xdr:col>
      <xdr:colOff>63500</xdr:colOff>
      <xdr:row>77</xdr:row>
      <xdr:rowOff>1987</xdr:rowOff>
    </xdr:to>
    <xdr:cxnSp macro="">
      <xdr:nvCxnSpPr>
        <xdr:cNvPr id="856" name="直線コネクタ 855"/>
        <xdr:cNvCxnSpPr/>
      </xdr:nvCxnSpPr>
      <xdr:spPr>
        <a:xfrm>
          <a:off x="21323300" y="13166581"/>
          <a:ext cx="838200" cy="3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136381</xdr:rowOff>
    </xdr:from>
    <xdr:to>
      <xdr:col>111</xdr:col>
      <xdr:colOff>177800</xdr:colOff>
      <xdr:row>76</xdr:row>
      <xdr:rowOff>152657</xdr:rowOff>
    </xdr:to>
    <xdr:cxnSp macro="">
      <xdr:nvCxnSpPr>
        <xdr:cNvPr id="859" name="直線コネクタ 858"/>
        <xdr:cNvCxnSpPr/>
      </xdr:nvCxnSpPr>
      <xdr:spPr>
        <a:xfrm flipV="1">
          <a:off x="20434300" y="13166581"/>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119117</xdr:rowOff>
    </xdr:from>
    <xdr:to>
      <xdr:col>107</xdr:col>
      <xdr:colOff>50800</xdr:colOff>
      <xdr:row>76</xdr:row>
      <xdr:rowOff>152657</xdr:rowOff>
    </xdr:to>
    <xdr:cxnSp macro="">
      <xdr:nvCxnSpPr>
        <xdr:cNvPr id="862" name="直線コネクタ 861"/>
        <xdr:cNvCxnSpPr/>
      </xdr:nvCxnSpPr>
      <xdr:spPr>
        <a:xfrm>
          <a:off x="19545300" y="13149317"/>
          <a:ext cx="889000" cy="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119117</xdr:rowOff>
    </xdr:from>
    <xdr:to>
      <xdr:col>102</xdr:col>
      <xdr:colOff>114300</xdr:colOff>
      <xdr:row>76</xdr:row>
      <xdr:rowOff>122565</xdr:rowOff>
    </xdr:to>
    <xdr:cxnSp macro="">
      <xdr:nvCxnSpPr>
        <xdr:cNvPr id="865" name="直線コネクタ 864"/>
        <xdr:cNvCxnSpPr/>
      </xdr:nvCxnSpPr>
      <xdr:spPr>
        <a:xfrm flipV="1">
          <a:off x="18656300" y="1314931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122637</xdr:rowOff>
    </xdr:from>
    <xdr:to>
      <xdr:col>116</xdr:col>
      <xdr:colOff>114300</xdr:colOff>
      <xdr:row>77</xdr:row>
      <xdr:rowOff>52787</xdr:rowOff>
    </xdr:to>
    <xdr:sp macro="" textlink="">
      <xdr:nvSpPr>
        <xdr:cNvPr id="875" name="楕円 874"/>
        <xdr:cNvSpPr/>
      </xdr:nvSpPr>
      <xdr:spPr>
        <a:xfrm>
          <a:off x="22110700" y="131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37564</xdr:rowOff>
    </xdr:from>
    <xdr:ext cx="534377" cy="259045"/>
    <xdr:sp macro="" textlink="">
      <xdr:nvSpPr>
        <xdr:cNvPr id="876" name="繰出金該当値テキスト"/>
        <xdr:cNvSpPr txBox="1"/>
      </xdr:nvSpPr>
      <xdr:spPr>
        <a:xfrm>
          <a:off x="22212300" y="1306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85581</xdr:rowOff>
    </xdr:from>
    <xdr:to>
      <xdr:col>112</xdr:col>
      <xdr:colOff>38100</xdr:colOff>
      <xdr:row>77</xdr:row>
      <xdr:rowOff>15731</xdr:rowOff>
    </xdr:to>
    <xdr:sp macro="" textlink="">
      <xdr:nvSpPr>
        <xdr:cNvPr id="877" name="楕円 876"/>
        <xdr:cNvSpPr/>
      </xdr:nvSpPr>
      <xdr:spPr>
        <a:xfrm>
          <a:off x="21272500" y="131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6858</xdr:rowOff>
    </xdr:from>
    <xdr:ext cx="534377" cy="259045"/>
    <xdr:sp macro="" textlink="">
      <xdr:nvSpPr>
        <xdr:cNvPr id="878" name="テキスト ボックス 877"/>
        <xdr:cNvSpPr txBox="1"/>
      </xdr:nvSpPr>
      <xdr:spPr>
        <a:xfrm>
          <a:off x="21056111" y="132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101857</xdr:rowOff>
    </xdr:from>
    <xdr:to>
      <xdr:col>107</xdr:col>
      <xdr:colOff>101600</xdr:colOff>
      <xdr:row>77</xdr:row>
      <xdr:rowOff>32007</xdr:rowOff>
    </xdr:to>
    <xdr:sp macro="" textlink="">
      <xdr:nvSpPr>
        <xdr:cNvPr id="879" name="楕円 878"/>
        <xdr:cNvSpPr/>
      </xdr:nvSpPr>
      <xdr:spPr>
        <a:xfrm>
          <a:off x="20383500" y="1313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23134</xdr:rowOff>
    </xdr:from>
    <xdr:ext cx="534377" cy="259045"/>
    <xdr:sp macro="" textlink="">
      <xdr:nvSpPr>
        <xdr:cNvPr id="880" name="テキスト ボックス 879"/>
        <xdr:cNvSpPr txBox="1"/>
      </xdr:nvSpPr>
      <xdr:spPr>
        <a:xfrm>
          <a:off x="20167111" y="132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68317</xdr:rowOff>
    </xdr:from>
    <xdr:to>
      <xdr:col>102</xdr:col>
      <xdr:colOff>165100</xdr:colOff>
      <xdr:row>76</xdr:row>
      <xdr:rowOff>169917</xdr:rowOff>
    </xdr:to>
    <xdr:sp macro="" textlink="">
      <xdr:nvSpPr>
        <xdr:cNvPr id="881" name="楕円 880"/>
        <xdr:cNvSpPr/>
      </xdr:nvSpPr>
      <xdr:spPr>
        <a:xfrm>
          <a:off x="19494500" y="130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161044</xdr:rowOff>
    </xdr:from>
    <xdr:ext cx="534377" cy="259045"/>
    <xdr:sp macro="" textlink="">
      <xdr:nvSpPr>
        <xdr:cNvPr id="882" name="テキスト ボックス 881"/>
        <xdr:cNvSpPr txBox="1"/>
      </xdr:nvSpPr>
      <xdr:spPr>
        <a:xfrm>
          <a:off x="19278111" y="13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71765</xdr:rowOff>
    </xdr:from>
    <xdr:to>
      <xdr:col>98</xdr:col>
      <xdr:colOff>38100</xdr:colOff>
      <xdr:row>77</xdr:row>
      <xdr:rowOff>1915</xdr:rowOff>
    </xdr:to>
    <xdr:sp macro="" textlink="">
      <xdr:nvSpPr>
        <xdr:cNvPr id="883" name="楕円 882"/>
        <xdr:cNvSpPr/>
      </xdr:nvSpPr>
      <xdr:spPr>
        <a:xfrm>
          <a:off x="18605500" y="131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164492</xdr:rowOff>
    </xdr:from>
    <xdr:ext cx="534377" cy="259045"/>
    <xdr:sp macro="" textlink="">
      <xdr:nvSpPr>
        <xdr:cNvPr id="884" name="テキスト ボックス 883"/>
        <xdr:cNvSpPr txBox="1"/>
      </xdr:nvSpPr>
      <xdr:spPr>
        <a:xfrm>
          <a:off x="18389111" y="1319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特性として、人口に対して行政面積が広大という地域事情により、各地区に整備した施設の維持管理費や行政サービスの移送経費等が多くかかることから、物件費、維持補修費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今後、経常経費の増が見込まれることから、民間委託や指定管理者制度に係る対象業務の拡大、システム関連経費の見直しなどを行い、行政コストの削減に取り組む必要がある。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北海道鶴居村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2,534
2,503
571.80
4,684,959
4,628,882
56,077
2,500,605
3,606,676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109391</xdr:rowOff>
    </xdr:from>
    <xdr:to>
      <xdr:col>24</xdr:col>
      <xdr:colOff>63500</xdr:colOff>
      <xdr:row>36</xdr:row>
      <xdr:rowOff>128994</xdr:rowOff>
    </xdr:to>
    <xdr:cxnSp macro="">
      <xdr:nvCxnSpPr>
        <xdr:cNvPr id="60" name="直線コネクタ 59"/>
        <xdr:cNvCxnSpPr/>
      </xdr:nvCxnSpPr>
      <xdr:spPr>
        <a:xfrm flipV="1">
          <a:off x="3797300" y="6281591"/>
          <a:ext cx="8382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112687</xdr:rowOff>
    </xdr:from>
    <xdr:to>
      <xdr:col>19</xdr:col>
      <xdr:colOff>177800</xdr:colOff>
      <xdr:row>36</xdr:row>
      <xdr:rowOff>128994</xdr:rowOff>
    </xdr:to>
    <xdr:cxnSp macro="">
      <xdr:nvCxnSpPr>
        <xdr:cNvPr id="63" name="直線コネクタ 62"/>
        <xdr:cNvCxnSpPr/>
      </xdr:nvCxnSpPr>
      <xdr:spPr>
        <a:xfrm>
          <a:off x="2908300" y="6284887"/>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96494</xdr:rowOff>
    </xdr:from>
    <xdr:to>
      <xdr:col>15</xdr:col>
      <xdr:colOff>50800</xdr:colOff>
      <xdr:row>36</xdr:row>
      <xdr:rowOff>112687</xdr:rowOff>
    </xdr:to>
    <xdr:cxnSp macro="">
      <xdr:nvCxnSpPr>
        <xdr:cNvPr id="66" name="直線コネクタ 65"/>
        <xdr:cNvCxnSpPr/>
      </xdr:nvCxnSpPr>
      <xdr:spPr>
        <a:xfrm>
          <a:off x="2019300" y="6268694"/>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92018</xdr:rowOff>
    </xdr:from>
    <xdr:to>
      <xdr:col>10</xdr:col>
      <xdr:colOff>114300</xdr:colOff>
      <xdr:row>36</xdr:row>
      <xdr:rowOff>96494</xdr:rowOff>
    </xdr:to>
    <xdr:cxnSp macro="">
      <xdr:nvCxnSpPr>
        <xdr:cNvPr id="69" name="直線コネクタ 68"/>
        <xdr:cNvCxnSpPr/>
      </xdr:nvCxnSpPr>
      <xdr:spPr>
        <a:xfrm>
          <a:off x="1130300" y="6264218"/>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58591</xdr:rowOff>
    </xdr:from>
    <xdr:to>
      <xdr:col>24</xdr:col>
      <xdr:colOff>114300</xdr:colOff>
      <xdr:row>36</xdr:row>
      <xdr:rowOff>160191</xdr:rowOff>
    </xdr:to>
    <xdr:sp macro="" textlink="">
      <xdr:nvSpPr>
        <xdr:cNvPr id="79" name="楕円 78"/>
        <xdr:cNvSpPr/>
      </xdr:nvSpPr>
      <xdr:spPr>
        <a:xfrm>
          <a:off x="4584700" y="62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81468</xdr:rowOff>
    </xdr:from>
    <xdr:ext cx="534377" cy="259045"/>
    <xdr:sp macro="" textlink="">
      <xdr:nvSpPr>
        <xdr:cNvPr id="80" name="議会費該当値テキスト"/>
        <xdr:cNvSpPr txBox="1"/>
      </xdr:nvSpPr>
      <xdr:spPr>
        <a:xfrm>
          <a:off x="4686300" y="608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78194</xdr:rowOff>
    </xdr:from>
    <xdr:to>
      <xdr:col>20</xdr:col>
      <xdr:colOff>38100</xdr:colOff>
      <xdr:row>37</xdr:row>
      <xdr:rowOff>8344</xdr:rowOff>
    </xdr:to>
    <xdr:sp macro="" textlink="">
      <xdr:nvSpPr>
        <xdr:cNvPr id="81" name="楕円 80"/>
        <xdr:cNvSpPr/>
      </xdr:nvSpPr>
      <xdr:spPr>
        <a:xfrm>
          <a:off x="3746500" y="62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24871</xdr:rowOff>
    </xdr:from>
    <xdr:ext cx="534377" cy="259045"/>
    <xdr:sp macro="" textlink="">
      <xdr:nvSpPr>
        <xdr:cNvPr id="82" name="テキスト ボックス 81"/>
        <xdr:cNvSpPr txBox="1"/>
      </xdr:nvSpPr>
      <xdr:spPr>
        <a:xfrm>
          <a:off x="3530111" y="60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61887</xdr:rowOff>
    </xdr:from>
    <xdr:to>
      <xdr:col>15</xdr:col>
      <xdr:colOff>101600</xdr:colOff>
      <xdr:row>36</xdr:row>
      <xdr:rowOff>163487</xdr:rowOff>
    </xdr:to>
    <xdr:sp macro="" textlink="">
      <xdr:nvSpPr>
        <xdr:cNvPr id="83" name="楕円 82"/>
        <xdr:cNvSpPr/>
      </xdr:nvSpPr>
      <xdr:spPr>
        <a:xfrm>
          <a:off x="2857500" y="623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8564</xdr:rowOff>
    </xdr:from>
    <xdr:ext cx="534377" cy="259045"/>
    <xdr:sp macro="" textlink="">
      <xdr:nvSpPr>
        <xdr:cNvPr id="84" name="テキスト ボックス 83"/>
        <xdr:cNvSpPr txBox="1"/>
      </xdr:nvSpPr>
      <xdr:spPr>
        <a:xfrm>
          <a:off x="2641111" y="60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45694</xdr:rowOff>
    </xdr:from>
    <xdr:to>
      <xdr:col>10</xdr:col>
      <xdr:colOff>165100</xdr:colOff>
      <xdr:row>36</xdr:row>
      <xdr:rowOff>147294</xdr:rowOff>
    </xdr:to>
    <xdr:sp macro="" textlink="">
      <xdr:nvSpPr>
        <xdr:cNvPr id="85" name="楕円 84"/>
        <xdr:cNvSpPr/>
      </xdr:nvSpPr>
      <xdr:spPr>
        <a:xfrm>
          <a:off x="1968500" y="62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163821</xdr:rowOff>
    </xdr:from>
    <xdr:ext cx="534377" cy="259045"/>
    <xdr:sp macro="" textlink="">
      <xdr:nvSpPr>
        <xdr:cNvPr id="86" name="テキスト ボックス 85"/>
        <xdr:cNvSpPr txBox="1"/>
      </xdr:nvSpPr>
      <xdr:spPr>
        <a:xfrm>
          <a:off x="1752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41218</xdr:rowOff>
    </xdr:from>
    <xdr:to>
      <xdr:col>6</xdr:col>
      <xdr:colOff>38100</xdr:colOff>
      <xdr:row>36</xdr:row>
      <xdr:rowOff>142818</xdr:rowOff>
    </xdr:to>
    <xdr:sp macro="" textlink="">
      <xdr:nvSpPr>
        <xdr:cNvPr id="87" name="楕円 86"/>
        <xdr:cNvSpPr/>
      </xdr:nvSpPr>
      <xdr:spPr>
        <a:xfrm>
          <a:off x="1079500" y="62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159345</xdr:rowOff>
    </xdr:from>
    <xdr:ext cx="534377" cy="259045"/>
    <xdr:sp macro="" textlink="">
      <xdr:nvSpPr>
        <xdr:cNvPr id="88" name="テキスト ボックス 87"/>
        <xdr:cNvSpPr txBox="1"/>
      </xdr:nvSpPr>
      <xdr:spPr>
        <a:xfrm>
          <a:off x="863111" y="598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50926</xdr:rowOff>
    </xdr:from>
    <xdr:to>
      <xdr:col>24</xdr:col>
      <xdr:colOff>63500</xdr:colOff>
      <xdr:row>57</xdr:row>
      <xdr:rowOff>53439</xdr:rowOff>
    </xdr:to>
    <xdr:cxnSp macro="">
      <xdr:nvCxnSpPr>
        <xdr:cNvPr id="115" name="直線コネクタ 114"/>
        <xdr:cNvCxnSpPr/>
      </xdr:nvCxnSpPr>
      <xdr:spPr>
        <a:xfrm>
          <a:off x="3797300" y="9823576"/>
          <a:ext cx="8382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50926</xdr:rowOff>
    </xdr:from>
    <xdr:to>
      <xdr:col>19</xdr:col>
      <xdr:colOff>177800</xdr:colOff>
      <xdr:row>57</xdr:row>
      <xdr:rowOff>111520</xdr:rowOff>
    </xdr:to>
    <xdr:cxnSp macro="">
      <xdr:nvCxnSpPr>
        <xdr:cNvPr id="118" name="直線コネクタ 117"/>
        <xdr:cNvCxnSpPr/>
      </xdr:nvCxnSpPr>
      <xdr:spPr>
        <a:xfrm flipV="1">
          <a:off x="2908300" y="9823576"/>
          <a:ext cx="889000" cy="6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111520</xdr:rowOff>
    </xdr:from>
    <xdr:to>
      <xdr:col>15</xdr:col>
      <xdr:colOff>50800</xdr:colOff>
      <xdr:row>58</xdr:row>
      <xdr:rowOff>15842</xdr:rowOff>
    </xdr:to>
    <xdr:cxnSp macro="">
      <xdr:nvCxnSpPr>
        <xdr:cNvPr id="121" name="直線コネクタ 120"/>
        <xdr:cNvCxnSpPr/>
      </xdr:nvCxnSpPr>
      <xdr:spPr>
        <a:xfrm flipV="1">
          <a:off x="2019300" y="9884170"/>
          <a:ext cx="889000" cy="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166219</xdr:rowOff>
    </xdr:from>
    <xdr:to>
      <xdr:col>10</xdr:col>
      <xdr:colOff>114300</xdr:colOff>
      <xdr:row>58</xdr:row>
      <xdr:rowOff>15842</xdr:rowOff>
    </xdr:to>
    <xdr:cxnSp macro="">
      <xdr:nvCxnSpPr>
        <xdr:cNvPr id="124" name="直線コネクタ 123"/>
        <xdr:cNvCxnSpPr/>
      </xdr:nvCxnSpPr>
      <xdr:spPr>
        <a:xfrm>
          <a:off x="1130300" y="9938869"/>
          <a:ext cx="889000" cy="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2639</xdr:rowOff>
    </xdr:from>
    <xdr:to>
      <xdr:col>24</xdr:col>
      <xdr:colOff>114300</xdr:colOff>
      <xdr:row>57</xdr:row>
      <xdr:rowOff>104239</xdr:rowOff>
    </xdr:to>
    <xdr:sp macro="" textlink="">
      <xdr:nvSpPr>
        <xdr:cNvPr id="134" name="楕円 133"/>
        <xdr:cNvSpPr/>
      </xdr:nvSpPr>
      <xdr:spPr>
        <a:xfrm>
          <a:off x="4584700" y="97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25516</xdr:rowOff>
    </xdr:from>
    <xdr:ext cx="599010" cy="259045"/>
    <xdr:sp macro="" textlink="">
      <xdr:nvSpPr>
        <xdr:cNvPr id="135" name="総務費該当値テキスト"/>
        <xdr:cNvSpPr txBox="1"/>
      </xdr:nvSpPr>
      <xdr:spPr>
        <a:xfrm>
          <a:off x="4686300" y="962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xdr:rowOff>
    </xdr:from>
    <xdr:to>
      <xdr:col>20</xdr:col>
      <xdr:colOff>38100</xdr:colOff>
      <xdr:row>57</xdr:row>
      <xdr:rowOff>101726</xdr:rowOff>
    </xdr:to>
    <xdr:sp macro="" textlink="">
      <xdr:nvSpPr>
        <xdr:cNvPr id="136" name="楕円 135"/>
        <xdr:cNvSpPr/>
      </xdr:nvSpPr>
      <xdr:spPr>
        <a:xfrm>
          <a:off x="3746500" y="97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118253</xdr:rowOff>
    </xdr:from>
    <xdr:ext cx="599010" cy="259045"/>
    <xdr:sp macro="" textlink="">
      <xdr:nvSpPr>
        <xdr:cNvPr id="137" name="テキスト ボックス 136"/>
        <xdr:cNvSpPr txBox="1"/>
      </xdr:nvSpPr>
      <xdr:spPr>
        <a:xfrm>
          <a:off x="3497795" y="954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60720</xdr:rowOff>
    </xdr:from>
    <xdr:to>
      <xdr:col>15</xdr:col>
      <xdr:colOff>101600</xdr:colOff>
      <xdr:row>57</xdr:row>
      <xdr:rowOff>162320</xdr:rowOff>
    </xdr:to>
    <xdr:sp macro="" textlink="">
      <xdr:nvSpPr>
        <xdr:cNvPr id="138" name="楕円 137"/>
        <xdr:cNvSpPr/>
      </xdr:nvSpPr>
      <xdr:spPr>
        <a:xfrm>
          <a:off x="2857500" y="9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7397</xdr:rowOff>
    </xdr:from>
    <xdr:ext cx="599010" cy="259045"/>
    <xdr:sp macro="" textlink="">
      <xdr:nvSpPr>
        <xdr:cNvPr id="139" name="テキスト ボックス 138"/>
        <xdr:cNvSpPr txBox="1"/>
      </xdr:nvSpPr>
      <xdr:spPr>
        <a:xfrm>
          <a:off x="2608795" y="960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136492</xdr:rowOff>
    </xdr:from>
    <xdr:to>
      <xdr:col>10</xdr:col>
      <xdr:colOff>165100</xdr:colOff>
      <xdr:row>58</xdr:row>
      <xdr:rowOff>66642</xdr:rowOff>
    </xdr:to>
    <xdr:sp macro="" textlink="">
      <xdr:nvSpPr>
        <xdr:cNvPr id="140" name="楕円 139"/>
        <xdr:cNvSpPr/>
      </xdr:nvSpPr>
      <xdr:spPr>
        <a:xfrm>
          <a:off x="1968500" y="99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83169</xdr:rowOff>
    </xdr:from>
    <xdr:ext cx="599010" cy="259045"/>
    <xdr:sp macro="" textlink="">
      <xdr:nvSpPr>
        <xdr:cNvPr id="141" name="テキスト ボックス 140"/>
        <xdr:cNvSpPr txBox="1"/>
      </xdr:nvSpPr>
      <xdr:spPr>
        <a:xfrm>
          <a:off x="1719795" y="968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115419</xdr:rowOff>
    </xdr:from>
    <xdr:to>
      <xdr:col>6</xdr:col>
      <xdr:colOff>38100</xdr:colOff>
      <xdr:row>58</xdr:row>
      <xdr:rowOff>45569</xdr:rowOff>
    </xdr:to>
    <xdr:sp macro="" textlink="">
      <xdr:nvSpPr>
        <xdr:cNvPr id="142" name="楕円 141"/>
        <xdr:cNvSpPr/>
      </xdr:nvSpPr>
      <xdr:spPr>
        <a:xfrm>
          <a:off x="1079500" y="988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62096</xdr:rowOff>
    </xdr:from>
    <xdr:ext cx="599010" cy="259045"/>
    <xdr:sp macro="" textlink="">
      <xdr:nvSpPr>
        <xdr:cNvPr id="143" name="テキスト ボックス 142"/>
        <xdr:cNvSpPr txBox="1"/>
      </xdr:nvSpPr>
      <xdr:spPr>
        <a:xfrm>
          <a:off x="830795" y="966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61221</xdr:rowOff>
    </xdr:from>
    <xdr:to>
      <xdr:col>24</xdr:col>
      <xdr:colOff>63500</xdr:colOff>
      <xdr:row>77</xdr:row>
      <xdr:rowOff>133521</xdr:rowOff>
    </xdr:to>
    <xdr:cxnSp macro="">
      <xdr:nvCxnSpPr>
        <xdr:cNvPr id="174" name="直線コネクタ 173"/>
        <xdr:cNvCxnSpPr/>
      </xdr:nvCxnSpPr>
      <xdr:spPr>
        <a:xfrm>
          <a:off x="3797300" y="13262871"/>
          <a:ext cx="838200" cy="7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61221</xdr:rowOff>
    </xdr:from>
    <xdr:to>
      <xdr:col>19</xdr:col>
      <xdr:colOff>177800</xdr:colOff>
      <xdr:row>77</xdr:row>
      <xdr:rowOff>156094</xdr:rowOff>
    </xdr:to>
    <xdr:cxnSp macro="">
      <xdr:nvCxnSpPr>
        <xdr:cNvPr id="177" name="直線コネクタ 176"/>
        <xdr:cNvCxnSpPr/>
      </xdr:nvCxnSpPr>
      <xdr:spPr>
        <a:xfrm flipV="1">
          <a:off x="2908300" y="13262871"/>
          <a:ext cx="889000" cy="9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156094</xdr:rowOff>
    </xdr:from>
    <xdr:to>
      <xdr:col>15</xdr:col>
      <xdr:colOff>50800</xdr:colOff>
      <xdr:row>77</xdr:row>
      <xdr:rowOff>166505</xdr:rowOff>
    </xdr:to>
    <xdr:cxnSp macro="">
      <xdr:nvCxnSpPr>
        <xdr:cNvPr id="180" name="直線コネクタ 179"/>
        <xdr:cNvCxnSpPr/>
      </xdr:nvCxnSpPr>
      <xdr:spPr>
        <a:xfrm flipV="1">
          <a:off x="2019300" y="13357744"/>
          <a:ext cx="889000" cy="1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165460</xdr:rowOff>
    </xdr:from>
    <xdr:to>
      <xdr:col>10</xdr:col>
      <xdr:colOff>114300</xdr:colOff>
      <xdr:row>77</xdr:row>
      <xdr:rowOff>166505</xdr:rowOff>
    </xdr:to>
    <xdr:cxnSp macro="">
      <xdr:nvCxnSpPr>
        <xdr:cNvPr id="183" name="直線コネクタ 182"/>
        <xdr:cNvCxnSpPr/>
      </xdr:nvCxnSpPr>
      <xdr:spPr>
        <a:xfrm>
          <a:off x="1130300" y="13367110"/>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82721</xdr:rowOff>
    </xdr:from>
    <xdr:to>
      <xdr:col>24</xdr:col>
      <xdr:colOff>114300</xdr:colOff>
      <xdr:row>78</xdr:row>
      <xdr:rowOff>12871</xdr:rowOff>
    </xdr:to>
    <xdr:sp macro="" textlink="">
      <xdr:nvSpPr>
        <xdr:cNvPr id="193" name="楕円 192"/>
        <xdr:cNvSpPr/>
      </xdr:nvSpPr>
      <xdr:spPr>
        <a:xfrm>
          <a:off x="4584700" y="132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28808</xdr:rowOff>
    </xdr:from>
    <xdr:ext cx="599010" cy="259045"/>
    <xdr:sp macro="" textlink="">
      <xdr:nvSpPr>
        <xdr:cNvPr id="194" name="民生費該当値テキスト"/>
        <xdr:cNvSpPr txBox="1"/>
      </xdr:nvSpPr>
      <xdr:spPr>
        <a:xfrm>
          <a:off x="4686300" y="1323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10421</xdr:rowOff>
    </xdr:from>
    <xdr:to>
      <xdr:col>20</xdr:col>
      <xdr:colOff>38100</xdr:colOff>
      <xdr:row>77</xdr:row>
      <xdr:rowOff>112021</xdr:rowOff>
    </xdr:to>
    <xdr:sp macro="" textlink="">
      <xdr:nvSpPr>
        <xdr:cNvPr id="195" name="楕円 194"/>
        <xdr:cNvSpPr/>
      </xdr:nvSpPr>
      <xdr:spPr>
        <a:xfrm>
          <a:off x="3746500" y="132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128548</xdr:rowOff>
    </xdr:from>
    <xdr:ext cx="599010" cy="259045"/>
    <xdr:sp macro="" textlink="">
      <xdr:nvSpPr>
        <xdr:cNvPr id="196" name="テキスト ボックス 195"/>
        <xdr:cNvSpPr txBox="1"/>
      </xdr:nvSpPr>
      <xdr:spPr>
        <a:xfrm>
          <a:off x="3497795" y="1298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105294</xdr:rowOff>
    </xdr:from>
    <xdr:to>
      <xdr:col>15</xdr:col>
      <xdr:colOff>101600</xdr:colOff>
      <xdr:row>78</xdr:row>
      <xdr:rowOff>35444</xdr:rowOff>
    </xdr:to>
    <xdr:sp macro="" textlink="">
      <xdr:nvSpPr>
        <xdr:cNvPr id="197" name="楕円 196"/>
        <xdr:cNvSpPr/>
      </xdr:nvSpPr>
      <xdr:spPr>
        <a:xfrm>
          <a:off x="2857500" y="1330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26571</xdr:rowOff>
    </xdr:from>
    <xdr:ext cx="599010" cy="259045"/>
    <xdr:sp macro="" textlink="">
      <xdr:nvSpPr>
        <xdr:cNvPr id="198" name="テキスト ボックス 197"/>
        <xdr:cNvSpPr txBox="1"/>
      </xdr:nvSpPr>
      <xdr:spPr>
        <a:xfrm>
          <a:off x="2608795" y="1339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115705</xdr:rowOff>
    </xdr:from>
    <xdr:to>
      <xdr:col>10</xdr:col>
      <xdr:colOff>165100</xdr:colOff>
      <xdr:row>78</xdr:row>
      <xdr:rowOff>45855</xdr:rowOff>
    </xdr:to>
    <xdr:sp macro="" textlink="">
      <xdr:nvSpPr>
        <xdr:cNvPr id="199" name="楕円 198"/>
        <xdr:cNvSpPr/>
      </xdr:nvSpPr>
      <xdr:spPr>
        <a:xfrm>
          <a:off x="1968500" y="13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36982</xdr:rowOff>
    </xdr:from>
    <xdr:ext cx="599010" cy="259045"/>
    <xdr:sp macro="" textlink="">
      <xdr:nvSpPr>
        <xdr:cNvPr id="200" name="テキスト ボックス 199"/>
        <xdr:cNvSpPr txBox="1"/>
      </xdr:nvSpPr>
      <xdr:spPr>
        <a:xfrm>
          <a:off x="1719795" y="1341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114660</xdr:rowOff>
    </xdr:from>
    <xdr:to>
      <xdr:col>6</xdr:col>
      <xdr:colOff>38100</xdr:colOff>
      <xdr:row>78</xdr:row>
      <xdr:rowOff>44810</xdr:rowOff>
    </xdr:to>
    <xdr:sp macro="" textlink="">
      <xdr:nvSpPr>
        <xdr:cNvPr id="201" name="楕円 200"/>
        <xdr:cNvSpPr/>
      </xdr:nvSpPr>
      <xdr:spPr>
        <a:xfrm>
          <a:off x="1079500" y="1331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35937</xdr:rowOff>
    </xdr:from>
    <xdr:ext cx="599010" cy="259045"/>
    <xdr:sp macro="" textlink="">
      <xdr:nvSpPr>
        <xdr:cNvPr id="202" name="テキスト ボックス 201"/>
        <xdr:cNvSpPr txBox="1"/>
      </xdr:nvSpPr>
      <xdr:spPr>
        <a:xfrm>
          <a:off x="830795" y="1340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122069</xdr:rowOff>
    </xdr:from>
    <xdr:to>
      <xdr:col>24</xdr:col>
      <xdr:colOff>63500</xdr:colOff>
      <xdr:row>97</xdr:row>
      <xdr:rowOff>144107</xdr:rowOff>
    </xdr:to>
    <xdr:cxnSp macro="">
      <xdr:nvCxnSpPr>
        <xdr:cNvPr id="229" name="直線コネクタ 228"/>
        <xdr:cNvCxnSpPr/>
      </xdr:nvCxnSpPr>
      <xdr:spPr>
        <a:xfrm>
          <a:off x="3797300" y="16752719"/>
          <a:ext cx="838200" cy="2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136077</xdr:rowOff>
    </xdr:from>
    <xdr:to>
      <xdr:col>19</xdr:col>
      <xdr:colOff>177800</xdr:colOff>
      <xdr:row>97</xdr:row>
      <xdr:rowOff>122069</xdr:rowOff>
    </xdr:to>
    <xdr:cxnSp macro="">
      <xdr:nvCxnSpPr>
        <xdr:cNvPr id="232" name="直線コネクタ 231"/>
        <xdr:cNvCxnSpPr/>
      </xdr:nvCxnSpPr>
      <xdr:spPr>
        <a:xfrm>
          <a:off x="2908300" y="16595277"/>
          <a:ext cx="889000" cy="15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136077</xdr:rowOff>
    </xdr:from>
    <xdr:to>
      <xdr:col>15</xdr:col>
      <xdr:colOff>50800</xdr:colOff>
      <xdr:row>97</xdr:row>
      <xdr:rowOff>130688</xdr:rowOff>
    </xdr:to>
    <xdr:cxnSp macro="">
      <xdr:nvCxnSpPr>
        <xdr:cNvPr id="235" name="直線コネクタ 234"/>
        <xdr:cNvCxnSpPr/>
      </xdr:nvCxnSpPr>
      <xdr:spPr>
        <a:xfrm flipV="1">
          <a:off x="2019300" y="16595277"/>
          <a:ext cx="889000" cy="16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130688</xdr:rowOff>
    </xdr:from>
    <xdr:to>
      <xdr:col>10</xdr:col>
      <xdr:colOff>114300</xdr:colOff>
      <xdr:row>97</xdr:row>
      <xdr:rowOff>136105</xdr:rowOff>
    </xdr:to>
    <xdr:cxnSp macro="">
      <xdr:nvCxnSpPr>
        <xdr:cNvPr id="238" name="直線コネクタ 237"/>
        <xdr:cNvCxnSpPr/>
      </xdr:nvCxnSpPr>
      <xdr:spPr>
        <a:xfrm flipV="1">
          <a:off x="1130300" y="16761338"/>
          <a:ext cx="889000" cy="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93307</xdr:rowOff>
    </xdr:from>
    <xdr:to>
      <xdr:col>24</xdr:col>
      <xdr:colOff>114300</xdr:colOff>
      <xdr:row>98</xdr:row>
      <xdr:rowOff>23457</xdr:rowOff>
    </xdr:to>
    <xdr:sp macro="" textlink="">
      <xdr:nvSpPr>
        <xdr:cNvPr id="248" name="楕円 247"/>
        <xdr:cNvSpPr/>
      </xdr:nvSpPr>
      <xdr:spPr>
        <a:xfrm>
          <a:off x="4584700" y="167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8234</xdr:rowOff>
    </xdr:from>
    <xdr:ext cx="534377" cy="259045"/>
    <xdr:sp macro="" textlink="">
      <xdr:nvSpPr>
        <xdr:cNvPr id="249" name="衛生費該当値テキスト"/>
        <xdr:cNvSpPr txBox="1"/>
      </xdr:nvSpPr>
      <xdr:spPr>
        <a:xfrm>
          <a:off x="4686300" y="1663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71269</xdr:rowOff>
    </xdr:from>
    <xdr:to>
      <xdr:col>20</xdr:col>
      <xdr:colOff>38100</xdr:colOff>
      <xdr:row>98</xdr:row>
      <xdr:rowOff>1419</xdr:rowOff>
    </xdr:to>
    <xdr:sp macro="" textlink="">
      <xdr:nvSpPr>
        <xdr:cNvPr id="250" name="楕円 249"/>
        <xdr:cNvSpPr/>
      </xdr:nvSpPr>
      <xdr:spPr>
        <a:xfrm>
          <a:off x="3746500" y="1670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163996</xdr:rowOff>
    </xdr:from>
    <xdr:ext cx="534377" cy="259045"/>
    <xdr:sp macro="" textlink="">
      <xdr:nvSpPr>
        <xdr:cNvPr id="251" name="テキスト ボックス 250"/>
        <xdr:cNvSpPr txBox="1"/>
      </xdr:nvSpPr>
      <xdr:spPr>
        <a:xfrm>
          <a:off x="3530111" y="1679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85277</xdr:rowOff>
    </xdr:from>
    <xdr:to>
      <xdr:col>15</xdr:col>
      <xdr:colOff>101600</xdr:colOff>
      <xdr:row>97</xdr:row>
      <xdr:rowOff>15427</xdr:rowOff>
    </xdr:to>
    <xdr:sp macro="" textlink="">
      <xdr:nvSpPr>
        <xdr:cNvPr id="252" name="楕円 251"/>
        <xdr:cNvSpPr/>
      </xdr:nvSpPr>
      <xdr:spPr>
        <a:xfrm>
          <a:off x="2857500" y="165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31954</xdr:rowOff>
    </xdr:from>
    <xdr:ext cx="599010" cy="259045"/>
    <xdr:sp macro="" textlink="">
      <xdr:nvSpPr>
        <xdr:cNvPr id="253" name="テキスト ボックス 252"/>
        <xdr:cNvSpPr txBox="1"/>
      </xdr:nvSpPr>
      <xdr:spPr>
        <a:xfrm>
          <a:off x="2608795" y="1631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79888</xdr:rowOff>
    </xdr:from>
    <xdr:to>
      <xdr:col>10</xdr:col>
      <xdr:colOff>165100</xdr:colOff>
      <xdr:row>98</xdr:row>
      <xdr:rowOff>10038</xdr:rowOff>
    </xdr:to>
    <xdr:sp macro="" textlink="">
      <xdr:nvSpPr>
        <xdr:cNvPr id="254" name="楕円 253"/>
        <xdr:cNvSpPr/>
      </xdr:nvSpPr>
      <xdr:spPr>
        <a:xfrm>
          <a:off x="1968500" y="1671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1165</xdr:rowOff>
    </xdr:from>
    <xdr:ext cx="534377" cy="259045"/>
    <xdr:sp macro="" textlink="">
      <xdr:nvSpPr>
        <xdr:cNvPr id="255" name="テキスト ボックス 254"/>
        <xdr:cNvSpPr txBox="1"/>
      </xdr:nvSpPr>
      <xdr:spPr>
        <a:xfrm>
          <a:off x="1752111" y="168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85305</xdr:rowOff>
    </xdr:from>
    <xdr:to>
      <xdr:col>6</xdr:col>
      <xdr:colOff>38100</xdr:colOff>
      <xdr:row>98</xdr:row>
      <xdr:rowOff>15455</xdr:rowOff>
    </xdr:to>
    <xdr:sp macro="" textlink="">
      <xdr:nvSpPr>
        <xdr:cNvPr id="256" name="楕円 255"/>
        <xdr:cNvSpPr/>
      </xdr:nvSpPr>
      <xdr:spPr>
        <a:xfrm>
          <a:off x="1079500" y="1671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6582</xdr:rowOff>
    </xdr:from>
    <xdr:ext cx="534377" cy="259045"/>
    <xdr:sp macro="" textlink="">
      <xdr:nvSpPr>
        <xdr:cNvPr id="257" name="テキスト ボックス 256"/>
        <xdr:cNvSpPr txBox="1"/>
      </xdr:nvSpPr>
      <xdr:spPr>
        <a:xfrm>
          <a:off x="863111" y="1680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164115</xdr:rowOff>
    </xdr:from>
    <xdr:to>
      <xdr:col>55</xdr:col>
      <xdr:colOff>0</xdr:colOff>
      <xdr:row>58</xdr:row>
      <xdr:rowOff>2020</xdr:rowOff>
    </xdr:to>
    <xdr:cxnSp macro="">
      <xdr:nvCxnSpPr>
        <xdr:cNvPr id="347" name="直線コネクタ 346"/>
        <xdr:cNvCxnSpPr/>
      </xdr:nvCxnSpPr>
      <xdr:spPr>
        <a:xfrm>
          <a:off x="9639300" y="9936765"/>
          <a:ext cx="838200" cy="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164115</xdr:rowOff>
    </xdr:from>
    <xdr:to>
      <xdr:col>50</xdr:col>
      <xdr:colOff>114300</xdr:colOff>
      <xdr:row>58</xdr:row>
      <xdr:rowOff>799</xdr:rowOff>
    </xdr:to>
    <xdr:cxnSp macro="">
      <xdr:nvCxnSpPr>
        <xdr:cNvPr id="350" name="直線コネクタ 349"/>
        <xdr:cNvCxnSpPr/>
      </xdr:nvCxnSpPr>
      <xdr:spPr>
        <a:xfrm flipV="1">
          <a:off x="8750300" y="9936765"/>
          <a:ext cx="889000" cy="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799</xdr:rowOff>
    </xdr:from>
    <xdr:to>
      <xdr:col>45</xdr:col>
      <xdr:colOff>177800</xdr:colOff>
      <xdr:row>58</xdr:row>
      <xdr:rowOff>1322</xdr:rowOff>
    </xdr:to>
    <xdr:cxnSp macro="">
      <xdr:nvCxnSpPr>
        <xdr:cNvPr id="353" name="直線コネクタ 352"/>
        <xdr:cNvCxnSpPr/>
      </xdr:nvCxnSpPr>
      <xdr:spPr>
        <a:xfrm flipV="1">
          <a:off x="7861300" y="9944899"/>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1322</xdr:rowOff>
    </xdr:from>
    <xdr:to>
      <xdr:col>41</xdr:col>
      <xdr:colOff>50800</xdr:colOff>
      <xdr:row>58</xdr:row>
      <xdr:rowOff>30275</xdr:rowOff>
    </xdr:to>
    <xdr:cxnSp macro="">
      <xdr:nvCxnSpPr>
        <xdr:cNvPr id="356" name="直線コネクタ 355"/>
        <xdr:cNvCxnSpPr/>
      </xdr:nvCxnSpPr>
      <xdr:spPr>
        <a:xfrm flipV="1">
          <a:off x="6972300" y="9945422"/>
          <a:ext cx="889000" cy="2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122670</xdr:rowOff>
    </xdr:from>
    <xdr:to>
      <xdr:col>55</xdr:col>
      <xdr:colOff>50800</xdr:colOff>
      <xdr:row>58</xdr:row>
      <xdr:rowOff>52820</xdr:rowOff>
    </xdr:to>
    <xdr:sp macro="" textlink="">
      <xdr:nvSpPr>
        <xdr:cNvPr id="366" name="楕円 365"/>
        <xdr:cNvSpPr/>
      </xdr:nvSpPr>
      <xdr:spPr>
        <a:xfrm>
          <a:off x="10426700" y="98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145547</xdr:rowOff>
    </xdr:from>
    <xdr:ext cx="599010" cy="259045"/>
    <xdr:sp macro="" textlink="">
      <xdr:nvSpPr>
        <xdr:cNvPr id="367" name="農林水産業費該当値テキスト"/>
        <xdr:cNvSpPr txBox="1"/>
      </xdr:nvSpPr>
      <xdr:spPr>
        <a:xfrm>
          <a:off x="10528300" y="97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113315</xdr:rowOff>
    </xdr:from>
    <xdr:to>
      <xdr:col>50</xdr:col>
      <xdr:colOff>165100</xdr:colOff>
      <xdr:row>58</xdr:row>
      <xdr:rowOff>43465</xdr:rowOff>
    </xdr:to>
    <xdr:sp macro="" textlink="">
      <xdr:nvSpPr>
        <xdr:cNvPr id="368" name="楕円 367"/>
        <xdr:cNvSpPr/>
      </xdr:nvSpPr>
      <xdr:spPr>
        <a:xfrm>
          <a:off x="9588500" y="98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59992</xdr:rowOff>
    </xdr:from>
    <xdr:ext cx="599010" cy="259045"/>
    <xdr:sp macro="" textlink="">
      <xdr:nvSpPr>
        <xdr:cNvPr id="369" name="テキスト ボックス 368"/>
        <xdr:cNvSpPr txBox="1"/>
      </xdr:nvSpPr>
      <xdr:spPr>
        <a:xfrm>
          <a:off x="9339795" y="966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121449</xdr:rowOff>
    </xdr:from>
    <xdr:to>
      <xdr:col>46</xdr:col>
      <xdr:colOff>38100</xdr:colOff>
      <xdr:row>58</xdr:row>
      <xdr:rowOff>51599</xdr:rowOff>
    </xdr:to>
    <xdr:sp macro="" textlink="">
      <xdr:nvSpPr>
        <xdr:cNvPr id="370" name="楕円 369"/>
        <xdr:cNvSpPr/>
      </xdr:nvSpPr>
      <xdr:spPr>
        <a:xfrm>
          <a:off x="8699500" y="98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68126</xdr:rowOff>
    </xdr:from>
    <xdr:ext cx="599010" cy="259045"/>
    <xdr:sp macro="" textlink="">
      <xdr:nvSpPr>
        <xdr:cNvPr id="371" name="テキスト ボックス 370"/>
        <xdr:cNvSpPr txBox="1"/>
      </xdr:nvSpPr>
      <xdr:spPr>
        <a:xfrm>
          <a:off x="8450795" y="966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121972</xdr:rowOff>
    </xdr:from>
    <xdr:to>
      <xdr:col>41</xdr:col>
      <xdr:colOff>101600</xdr:colOff>
      <xdr:row>58</xdr:row>
      <xdr:rowOff>52122</xdr:rowOff>
    </xdr:to>
    <xdr:sp macro="" textlink="">
      <xdr:nvSpPr>
        <xdr:cNvPr id="372" name="楕円 371"/>
        <xdr:cNvSpPr/>
      </xdr:nvSpPr>
      <xdr:spPr>
        <a:xfrm>
          <a:off x="7810500" y="98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68649</xdr:rowOff>
    </xdr:from>
    <xdr:ext cx="599010" cy="259045"/>
    <xdr:sp macro="" textlink="">
      <xdr:nvSpPr>
        <xdr:cNvPr id="373" name="テキスト ボックス 372"/>
        <xdr:cNvSpPr txBox="1"/>
      </xdr:nvSpPr>
      <xdr:spPr>
        <a:xfrm>
          <a:off x="7561795" y="966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150925</xdr:rowOff>
    </xdr:from>
    <xdr:to>
      <xdr:col>36</xdr:col>
      <xdr:colOff>165100</xdr:colOff>
      <xdr:row>58</xdr:row>
      <xdr:rowOff>81075</xdr:rowOff>
    </xdr:to>
    <xdr:sp macro="" textlink="">
      <xdr:nvSpPr>
        <xdr:cNvPr id="374" name="楕円 373"/>
        <xdr:cNvSpPr/>
      </xdr:nvSpPr>
      <xdr:spPr>
        <a:xfrm>
          <a:off x="6921500" y="99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97602</xdr:rowOff>
    </xdr:from>
    <xdr:ext cx="599010" cy="259045"/>
    <xdr:sp macro="" textlink="">
      <xdr:nvSpPr>
        <xdr:cNvPr id="375" name="テキスト ボックス 374"/>
        <xdr:cNvSpPr txBox="1"/>
      </xdr:nvSpPr>
      <xdr:spPr>
        <a:xfrm>
          <a:off x="6672795" y="969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161468</xdr:rowOff>
    </xdr:from>
    <xdr:to>
      <xdr:col>55</xdr:col>
      <xdr:colOff>0</xdr:colOff>
      <xdr:row>78</xdr:row>
      <xdr:rowOff>18631</xdr:rowOff>
    </xdr:to>
    <xdr:cxnSp macro="">
      <xdr:nvCxnSpPr>
        <xdr:cNvPr id="402" name="直線コネクタ 401"/>
        <xdr:cNvCxnSpPr/>
      </xdr:nvCxnSpPr>
      <xdr:spPr>
        <a:xfrm>
          <a:off x="9639300" y="13363118"/>
          <a:ext cx="8382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161468</xdr:rowOff>
    </xdr:from>
    <xdr:to>
      <xdr:col>50</xdr:col>
      <xdr:colOff>114300</xdr:colOff>
      <xdr:row>78</xdr:row>
      <xdr:rowOff>29711</xdr:rowOff>
    </xdr:to>
    <xdr:cxnSp macro="">
      <xdr:nvCxnSpPr>
        <xdr:cNvPr id="405" name="直線コネクタ 404"/>
        <xdr:cNvCxnSpPr/>
      </xdr:nvCxnSpPr>
      <xdr:spPr>
        <a:xfrm flipV="1">
          <a:off x="8750300" y="13363118"/>
          <a:ext cx="889000" cy="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156127</xdr:rowOff>
    </xdr:from>
    <xdr:to>
      <xdr:col>45</xdr:col>
      <xdr:colOff>177800</xdr:colOff>
      <xdr:row>78</xdr:row>
      <xdr:rowOff>29711</xdr:rowOff>
    </xdr:to>
    <xdr:cxnSp macro="">
      <xdr:nvCxnSpPr>
        <xdr:cNvPr id="408" name="直線コネクタ 407"/>
        <xdr:cNvCxnSpPr/>
      </xdr:nvCxnSpPr>
      <xdr:spPr>
        <a:xfrm>
          <a:off x="7861300" y="13357777"/>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156127</xdr:rowOff>
    </xdr:from>
    <xdr:to>
      <xdr:col>41</xdr:col>
      <xdr:colOff>50800</xdr:colOff>
      <xdr:row>78</xdr:row>
      <xdr:rowOff>52805</xdr:rowOff>
    </xdr:to>
    <xdr:cxnSp macro="">
      <xdr:nvCxnSpPr>
        <xdr:cNvPr id="411" name="直線コネクタ 410"/>
        <xdr:cNvCxnSpPr/>
      </xdr:nvCxnSpPr>
      <xdr:spPr>
        <a:xfrm flipV="1">
          <a:off x="6972300" y="13357777"/>
          <a:ext cx="889000" cy="6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139281</xdr:rowOff>
    </xdr:from>
    <xdr:to>
      <xdr:col>55</xdr:col>
      <xdr:colOff>50800</xdr:colOff>
      <xdr:row>78</xdr:row>
      <xdr:rowOff>69431</xdr:rowOff>
    </xdr:to>
    <xdr:sp macro="" textlink="">
      <xdr:nvSpPr>
        <xdr:cNvPr id="421" name="楕円 420"/>
        <xdr:cNvSpPr/>
      </xdr:nvSpPr>
      <xdr:spPr>
        <a:xfrm>
          <a:off x="10426700" y="1334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98658</xdr:rowOff>
    </xdr:from>
    <xdr:ext cx="534377" cy="259045"/>
    <xdr:sp macro="" textlink="">
      <xdr:nvSpPr>
        <xdr:cNvPr id="422" name="商工費該当値テキスト"/>
        <xdr:cNvSpPr txBox="1"/>
      </xdr:nvSpPr>
      <xdr:spPr>
        <a:xfrm>
          <a:off x="10528300" y="13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110668</xdr:rowOff>
    </xdr:from>
    <xdr:to>
      <xdr:col>50</xdr:col>
      <xdr:colOff>165100</xdr:colOff>
      <xdr:row>78</xdr:row>
      <xdr:rowOff>40818</xdr:rowOff>
    </xdr:to>
    <xdr:sp macro="" textlink="">
      <xdr:nvSpPr>
        <xdr:cNvPr id="423" name="楕円 422"/>
        <xdr:cNvSpPr/>
      </xdr:nvSpPr>
      <xdr:spPr>
        <a:xfrm>
          <a:off x="9588500" y="133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57345</xdr:rowOff>
    </xdr:from>
    <xdr:ext cx="534377" cy="259045"/>
    <xdr:sp macro="" textlink="">
      <xdr:nvSpPr>
        <xdr:cNvPr id="424" name="テキスト ボックス 423"/>
        <xdr:cNvSpPr txBox="1"/>
      </xdr:nvSpPr>
      <xdr:spPr>
        <a:xfrm>
          <a:off x="9372111" y="130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150361</xdr:rowOff>
    </xdr:from>
    <xdr:to>
      <xdr:col>46</xdr:col>
      <xdr:colOff>38100</xdr:colOff>
      <xdr:row>78</xdr:row>
      <xdr:rowOff>80511</xdr:rowOff>
    </xdr:to>
    <xdr:sp macro="" textlink="">
      <xdr:nvSpPr>
        <xdr:cNvPr id="425" name="楕円 424"/>
        <xdr:cNvSpPr/>
      </xdr:nvSpPr>
      <xdr:spPr>
        <a:xfrm>
          <a:off x="8699500" y="1335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97038</xdr:rowOff>
    </xdr:from>
    <xdr:ext cx="534377" cy="259045"/>
    <xdr:sp macro="" textlink="">
      <xdr:nvSpPr>
        <xdr:cNvPr id="426" name="テキスト ボックス 425"/>
        <xdr:cNvSpPr txBox="1"/>
      </xdr:nvSpPr>
      <xdr:spPr>
        <a:xfrm>
          <a:off x="8483111" y="1312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105327</xdr:rowOff>
    </xdr:from>
    <xdr:to>
      <xdr:col>41</xdr:col>
      <xdr:colOff>101600</xdr:colOff>
      <xdr:row>78</xdr:row>
      <xdr:rowOff>35477</xdr:rowOff>
    </xdr:to>
    <xdr:sp macro="" textlink="">
      <xdr:nvSpPr>
        <xdr:cNvPr id="427" name="楕円 426"/>
        <xdr:cNvSpPr/>
      </xdr:nvSpPr>
      <xdr:spPr>
        <a:xfrm>
          <a:off x="7810500" y="133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52004</xdr:rowOff>
    </xdr:from>
    <xdr:ext cx="534377" cy="259045"/>
    <xdr:sp macro="" textlink="">
      <xdr:nvSpPr>
        <xdr:cNvPr id="428" name="テキスト ボックス 427"/>
        <xdr:cNvSpPr txBox="1"/>
      </xdr:nvSpPr>
      <xdr:spPr>
        <a:xfrm>
          <a:off x="7594111" y="130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2005</xdr:rowOff>
    </xdr:from>
    <xdr:to>
      <xdr:col>36</xdr:col>
      <xdr:colOff>165100</xdr:colOff>
      <xdr:row>78</xdr:row>
      <xdr:rowOff>103605</xdr:rowOff>
    </xdr:to>
    <xdr:sp macro="" textlink="">
      <xdr:nvSpPr>
        <xdr:cNvPr id="429" name="楕円 428"/>
        <xdr:cNvSpPr/>
      </xdr:nvSpPr>
      <xdr:spPr>
        <a:xfrm>
          <a:off x="6921500" y="133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94732</xdr:rowOff>
    </xdr:from>
    <xdr:ext cx="534377" cy="259045"/>
    <xdr:sp macro="" textlink="">
      <xdr:nvSpPr>
        <xdr:cNvPr id="430" name="テキスト ボックス 429"/>
        <xdr:cNvSpPr txBox="1"/>
      </xdr:nvSpPr>
      <xdr:spPr>
        <a:xfrm>
          <a:off x="6705111" y="1346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63187</xdr:rowOff>
    </xdr:from>
    <xdr:to>
      <xdr:col>55</xdr:col>
      <xdr:colOff>0</xdr:colOff>
      <xdr:row>97</xdr:row>
      <xdr:rowOff>86454</xdr:rowOff>
    </xdr:to>
    <xdr:cxnSp macro="">
      <xdr:nvCxnSpPr>
        <xdr:cNvPr id="455" name="直線コネクタ 454"/>
        <xdr:cNvCxnSpPr/>
      </xdr:nvCxnSpPr>
      <xdr:spPr>
        <a:xfrm flipV="1">
          <a:off x="9639300" y="16693837"/>
          <a:ext cx="838200" cy="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84919</xdr:rowOff>
    </xdr:from>
    <xdr:to>
      <xdr:col>50</xdr:col>
      <xdr:colOff>114300</xdr:colOff>
      <xdr:row>97</xdr:row>
      <xdr:rowOff>86454</xdr:rowOff>
    </xdr:to>
    <xdr:cxnSp macro="">
      <xdr:nvCxnSpPr>
        <xdr:cNvPr id="458" name="直線コネクタ 457"/>
        <xdr:cNvCxnSpPr/>
      </xdr:nvCxnSpPr>
      <xdr:spPr>
        <a:xfrm>
          <a:off x="8750300" y="16715569"/>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84919</xdr:rowOff>
    </xdr:from>
    <xdr:to>
      <xdr:col>45</xdr:col>
      <xdr:colOff>177800</xdr:colOff>
      <xdr:row>97</xdr:row>
      <xdr:rowOff>92046</xdr:rowOff>
    </xdr:to>
    <xdr:cxnSp macro="">
      <xdr:nvCxnSpPr>
        <xdr:cNvPr id="461" name="直線コネクタ 460"/>
        <xdr:cNvCxnSpPr/>
      </xdr:nvCxnSpPr>
      <xdr:spPr>
        <a:xfrm flipV="1">
          <a:off x="7861300" y="16715569"/>
          <a:ext cx="889000" cy="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77705</xdr:rowOff>
    </xdr:from>
    <xdr:to>
      <xdr:col>41</xdr:col>
      <xdr:colOff>50800</xdr:colOff>
      <xdr:row>97</xdr:row>
      <xdr:rowOff>92046</xdr:rowOff>
    </xdr:to>
    <xdr:cxnSp macro="">
      <xdr:nvCxnSpPr>
        <xdr:cNvPr id="464" name="直線コネクタ 463"/>
        <xdr:cNvCxnSpPr/>
      </xdr:nvCxnSpPr>
      <xdr:spPr>
        <a:xfrm>
          <a:off x="6972300" y="16708355"/>
          <a:ext cx="889000" cy="1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12387</xdr:rowOff>
    </xdr:from>
    <xdr:to>
      <xdr:col>55</xdr:col>
      <xdr:colOff>50800</xdr:colOff>
      <xdr:row>97</xdr:row>
      <xdr:rowOff>113987</xdr:rowOff>
    </xdr:to>
    <xdr:sp macro="" textlink="">
      <xdr:nvSpPr>
        <xdr:cNvPr id="474" name="楕円 473"/>
        <xdr:cNvSpPr/>
      </xdr:nvSpPr>
      <xdr:spPr>
        <a:xfrm>
          <a:off x="10426700" y="166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143214</xdr:rowOff>
    </xdr:from>
    <xdr:ext cx="599010" cy="259045"/>
    <xdr:sp macro="" textlink="">
      <xdr:nvSpPr>
        <xdr:cNvPr id="475" name="土木費該当値テキスト"/>
        <xdr:cNvSpPr txBox="1"/>
      </xdr:nvSpPr>
      <xdr:spPr>
        <a:xfrm>
          <a:off x="10528300" y="1643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35654</xdr:rowOff>
    </xdr:from>
    <xdr:to>
      <xdr:col>50</xdr:col>
      <xdr:colOff>165100</xdr:colOff>
      <xdr:row>97</xdr:row>
      <xdr:rowOff>137254</xdr:rowOff>
    </xdr:to>
    <xdr:sp macro="" textlink="">
      <xdr:nvSpPr>
        <xdr:cNvPr id="476" name="楕円 475"/>
        <xdr:cNvSpPr/>
      </xdr:nvSpPr>
      <xdr:spPr>
        <a:xfrm>
          <a:off x="9588500" y="1666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153781</xdr:rowOff>
    </xdr:from>
    <xdr:ext cx="599010" cy="259045"/>
    <xdr:sp macro="" textlink="">
      <xdr:nvSpPr>
        <xdr:cNvPr id="477" name="テキスト ボックス 476"/>
        <xdr:cNvSpPr txBox="1"/>
      </xdr:nvSpPr>
      <xdr:spPr>
        <a:xfrm>
          <a:off x="9339795" y="1644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34119</xdr:rowOff>
    </xdr:from>
    <xdr:to>
      <xdr:col>46</xdr:col>
      <xdr:colOff>38100</xdr:colOff>
      <xdr:row>97</xdr:row>
      <xdr:rowOff>135719</xdr:rowOff>
    </xdr:to>
    <xdr:sp macro="" textlink="">
      <xdr:nvSpPr>
        <xdr:cNvPr id="478" name="楕円 477"/>
        <xdr:cNvSpPr/>
      </xdr:nvSpPr>
      <xdr:spPr>
        <a:xfrm>
          <a:off x="8699500" y="166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152246</xdr:rowOff>
    </xdr:from>
    <xdr:ext cx="599010" cy="259045"/>
    <xdr:sp macro="" textlink="">
      <xdr:nvSpPr>
        <xdr:cNvPr id="479" name="テキスト ボックス 478"/>
        <xdr:cNvSpPr txBox="1"/>
      </xdr:nvSpPr>
      <xdr:spPr>
        <a:xfrm>
          <a:off x="8450795" y="1643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41246</xdr:rowOff>
    </xdr:from>
    <xdr:to>
      <xdr:col>41</xdr:col>
      <xdr:colOff>101600</xdr:colOff>
      <xdr:row>97</xdr:row>
      <xdr:rowOff>142846</xdr:rowOff>
    </xdr:to>
    <xdr:sp macro="" textlink="">
      <xdr:nvSpPr>
        <xdr:cNvPr id="480" name="楕円 479"/>
        <xdr:cNvSpPr/>
      </xdr:nvSpPr>
      <xdr:spPr>
        <a:xfrm>
          <a:off x="7810500" y="166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159373</xdr:rowOff>
    </xdr:from>
    <xdr:ext cx="599010" cy="259045"/>
    <xdr:sp macro="" textlink="">
      <xdr:nvSpPr>
        <xdr:cNvPr id="481" name="テキスト ボックス 480"/>
        <xdr:cNvSpPr txBox="1"/>
      </xdr:nvSpPr>
      <xdr:spPr>
        <a:xfrm>
          <a:off x="7561795" y="1644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26905</xdr:rowOff>
    </xdr:from>
    <xdr:to>
      <xdr:col>36</xdr:col>
      <xdr:colOff>165100</xdr:colOff>
      <xdr:row>97</xdr:row>
      <xdr:rowOff>128505</xdr:rowOff>
    </xdr:to>
    <xdr:sp macro="" textlink="">
      <xdr:nvSpPr>
        <xdr:cNvPr id="482" name="楕円 481"/>
        <xdr:cNvSpPr/>
      </xdr:nvSpPr>
      <xdr:spPr>
        <a:xfrm>
          <a:off x="6921500" y="166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145032</xdr:rowOff>
    </xdr:from>
    <xdr:ext cx="599010" cy="259045"/>
    <xdr:sp macro="" textlink="">
      <xdr:nvSpPr>
        <xdr:cNvPr id="483" name="テキスト ボックス 482"/>
        <xdr:cNvSpPr txBox="1"/>
      </xdr:nvSpPr>
      <xdr:spPr>
        <a:xfrm>
          <a:off x="6672795" y="1643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395</xdr:rowOff>
    </xdr:from>
    <xdr:to>
      <xdr:col>85</xdr:col>
      <xdr:colOff>127000</xdr:colOff>
      <xdr:row>38</xdr:row>
      <xdr:rowOff>10626</xdr:rowOff>
    </xdr:to>
    <xdr:cxnSp macro="">
      <xdr:nvCxnSpPr>
        <xdr:cNvPr id="514" name="直線コネクタ 513"/>
        <xdr:cNvCxnSpPr/>
      </xdr:nvCxnSpPr>
      <xdr:spPr>
        <a:xfrm flipV="1">
          <a:off x="15481300" y="6515495"/>
          <a:ext cx="8382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166488</xdr:rowOff>
    </xdr:from>
    <xdr:to>
      <xdr:col>81</xdr:col>
      <xdr:colOff>50800</xdr:colOff>
      <xdr:row>38</xdr:row>
      <xdr:rowOff>10626</xdr:rowOff>
    </xdr:to>
    <xdr:cxnSp macro="">
      <xdr:nvCxnSpPr>
        <xdr:cNvPr id="517" name="直線コネクタ 516"/>
        <xdr:cNvCxnSpPr/>
      </xdr:nvCxnSpPr>
      <xdr:spPr>
        <a:xfrm>
          <a:off x="14592300" y="6510138"/>
          <a:ext cx="889000" cy="1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123718</xdr:rowOff>
    </xdr:from>
    <xdr:to>
      <xdr:col>76</xdr:col>
      <xdr:colOff>114300</xdr:colOff>
      <xdr:row>37</xdr:row>
      <xdr:rowOff>166488</xdr:rowOff>
    </xdr:to>
    <xdr:cxnSp macro="">
      <xdr:nvCxnSpPr>
        <xdr:cNvPr id="520" name="直線コネクタ 519"/>
        <xdr:cNvCxnSpPr/>
      </xdr:nvCxnSpPr>
      <xdr:spPr>
        <a:xfrm>
          <a:off x="13703300" y="6467368"/>
          <a:ext cx="889000" cy="4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123718</xdr:rowOff>
    </xdr:from>
    <xdr:to>
      <xdr:col>71</xdr:col>
      <xdr:colOff>177800</xdr:colOff>
      <xdr:row>38</xdr:row>
      <xdr:rowOff>63939</xdr:rowOff>
    </xdr:to>
    <xdr:cxnSp macro="">
      <xdr:nvCxnSpPr>
        <xdr:cNvPr id="523" name="直線コネクタ 522"/>
        <xdr:cNvCxnSpPr/>
      </xdr:nvCxnSpPr>
      <xdr:spPr>
        <a:xfrm flipV="1">
          <a:off x="12814300" y="6467368"/>
          <a:ext cx="889000" cy="1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121045</xdr:rowOff>
    </xdr:from>
    <xdr:to>
      <xdr:col>85</xdr:col>
      <xdr:colOff>177800</xdr:colOff>
      <xdr:row>38</xdr:row>
      <xdr:rowOff>51195</xdr:rowOff>
    </xdr:to>
    <xdr:sp macro="" textlink="">
      <xdr:nvSpPr>
        <xdr:cNvPr id="533" name="楕円 532"/>
        <xdr:cNvSpPr/>
      </xdr:nvSpPr>
      <xdr:spPr>
        <a:xfrm>
          <a:off x="16268700" y="64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143922</xdr:rowOff>
    </xdr:from>
    <xdr:ext cx="534377" cy="259045"/>
    <xdr:sp macro="" textlink="">
      <xdr:nvSpPr>
        <xdr:cNvPr id="534" name="消防費該当値テキスト"/>
        <xdr:cNvSpPr txBox="1"/>
      </xdr:nvSpPr>
      <xdr:spPr>
        <a:xfrm>
          <a:off x="16370300" y="631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131276</xdr:rowOff>
    </xdr:from>
    <xdr:to>
      <xdr:col>81</xdr:col>
      <xdr:colOff>101600</xdr:colOff>
      <xdr:row>38</xdr:row>
      <xdr:rowOff>61426</xdr:rowOff>
    </xdr:to>
    <xdr:sp macro="" textlink="">
      <xdr:nvSpPr>
        <xdr:cNvPr id="535" name="楕円 534"/>
        <xdr:cNvSpPr/>
      </xdr:nvSpPr>
      <xdr:spPr>
        <a:xfrm>
          <a:off x="15430500" y="647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77953</xdr:rowOff>
    </xdr:from>
    <xdr:ext cx="534377" cy="259045"/>
    <xdr:sp macro="" textlink="">
      <xdr:nvSpPr>
        <xdr:cNvPr id="536" name="テキスト ボックス 535"/>
        <xdr:cNvSpPr txBox="1"/>
      </xdr:nvSpPr>
      <xdr:spPr>
        <a:xfrm>
          <a:off x="15214111" y="625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115689</xdr:rowOff>
    </xdr:from>
    <xdr:to>
      <xdr:col>76</xdr:col>
      <xdr:colOff>165100</xdr:colOff>
      <xdr:row>38</xdr:row>
      <xdr:rowOff>45839</xdr:rowOff>
    </xdr:to>
    <xdr:sp macro="" textlink="">
      <xdr:nvSpPr>
        <xdr:cNvPr id="537" name="楕円 536"/>
        <xdr:cNvSpPr/>
      </xdr:nvSpPr>
      <xdr:spPr>
        <a:xfrm>
          <a:off x="14541500" y="64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62366</xdr:rowOff>
    </xdr:from>
    <xdr:ext cx="534377" cy="259045"/>
    <xdr:sp macro="" textlink="">
      <xdr:nvSpPr>
        <xdr:cNvPr id="538" name="テキスト ボックス 537"/>
        <xdr:cNvSpPr txBox="1"/>
      </xdr:nvSpPr>
      <xdr:spPr>
        <a:xfrm>
          <a:off x="14325111" y="62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72918</xdr:rowOff>
    </xdr:from>
    <xdr:to>
      <xdr:col>72</xdr:col>
      <xdr:colOff>38100</xdr:colOff>
      <xdr:row>38</xdr:row>
      <xdr:rowOff>3068</xdr:rowOff>
    </xdr:to>
    <xdr:sp macro="" textlink="">
      <xdr:nvSpPr>
        <xdr:cNvPr id="539" name="楕円 538"/>
        <xdr:cNvSpPr/>
      </xdr:nvSpPr>
      <xdr:spPr>
        <a:xfrm>
          <a:off x="13652500" y="64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19595</xdr:rowOff>
    </xdr:from>
    <xdr:ext cx="534377" cy="259045"/>
    <xdr:sp macro="" textlink="">
      <xdr:nvSpPr>
        <xdr:cNvPr id="540" name="テキスト ボックス 539"/>
        <xdr:cNvSpPr txBox="1"/>
      </xdr:nvSpPr>
      <xdr:spPr>
        <a:xfrm>
          <a:off x="13436111" y="619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13139</xdr:rowOff>
    </xdr:from>
    <xdr:to>
      <xdr:col>67</xdr:col>
      <xdr:colOff>101600</xdr:colOff>
      <xdr:row>38</xdr:row>
      <xdr:rowOff>114739</xdr:rowOff>
    </xdr:to>
    <xdr:sp macro="" textlink="">
      <xdr:nvSpPr>
        <xdr:cNvPr id="541" name="楕円 540"/>
        <xdr:cNvSpPr/>
      </xdr:nvSpPr>
      <xdr:spPr>
        <a:xfrm>
          <a:off x="12763500" y="652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131266</xdr:rowOff>
    </xdr:from>
    <xdr:ext cx="534377" cy="259045"/>
    <xdr:sp macro="" textlink="">
      <xdr:nvSpPr>
        <xdr:cNvPr id="542" name="テキスト ボックス 541"/>
        <xdr:cNvSpPr txBox="1"/>
      </xdr:nvSpPr>
      <xdr:spPr>
        <a:xfrm>
          <a:off x="12547111" y="63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124964</xdr:rowOff>
    </xdr:from>
    <xdr:to>
      <xdr:col>85</xdr:col>
      <xdr:colOff>127000</xdr:colOff>
      <xdr:row>56</xdr:row>
      <xdr:rowOff>127312</xdr:rowOff>
    </xdr:to>
    <xdr:cxnSp macro="">
      <xdr:nvCxnSpPr>
        <xdr:cNvPr id="569" name="直線コネクタ 568"/>
        <xdr:cNvCxnSpPr/>
      </xdr:nvCxnSpPr>
      <xdr:spPr>
        <a:xfrm flipV="1">
          <a:off x="15481300" y="9726164"/>
          <a:ext cx="8382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127312</xdr:rowOff>
    </xdr:from>
    <xdr:to>
      <xdr:col>81</xdr:col>
      <xdr:colOff>50800</xdr:colOff>
      <xdr:row>57</xdr:row>
      <xdr:rowOff>15070</xdr:rowOff>
    </xdr:to>
    <xdr:cxnSp macro="">
      <xdr:nvCxnSpPr>
        <xdr:cNvPr id="572" name="直線コネクタ 571"/>
        <xdr:cNvCxnSpPr/>
      </xdr:nvCxnSpPr>
      <xdr:spPr>
        <a:xfrm flipV="1">
          <a:off x="14592300" y="9728512"/>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131962</xdr:rowOff>
    </xdr:from>
    <xdr:to>
      <xdr:col>76</xdr:col>
      <xdr:colOff>114300</xdr:colOff>
      <xdr:row>57</xdr:row>
      <xdr:rowOff>15070</xdr:rowOff>
    </xdr:to>
    <xdr:cxnSp macro="">
      <xdr:nvCxnSpPr>
        <xdr:cNvPr id="575" name="直線コネクタ 574"/>
        <xdr:cNvCxnSpPr/>
      </xdr:nvCxnSpPr>
      <xdr:spPr>
        <a:xfrm>
          <a:off x="13703300" y="9733162"/>
          <a:ext cx="889000" cy="5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49278</xdr:rowOff>
    </xdr:from>
    <xdr:to>
      <xdr:col>71</xdr:col>
      <xdr:colOff>177800</xdr:colOff>
      <xdr:row>56</xdr:row>
      <xdr:rowOff>131962</xdr:rowOff>
    </xdr:to>
    <xdr:cxnSp macro="">
      <xdr:nvCxnSpPr>
        <xdr:cNvPr id="578" name="直線コネクタ 577"/>
        <xdr:cNvCxnSpPr/>
      </xdr:nvCxnSpPr>
      <xdr:spPr>
        <a:xfrm>
          <a:off x="12814300" y="9650478"/>
          <a:ext cx="889000" cy="8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74164</xdr:rowOff>
    </xdr:from>
    <xdr:to>
      <xdr:col>85</xdr:col>
      <xdr:colOff>177800</xdr:colOff>
      <xdr:row>57</xdr:row>
      <xdr:rowOff>4314</xdr:rowOff>
    </xdr:to>
    <xdr:sp macro="" textlink="">
      <xdr:nvSpPr>
        <xdr:cNvPr id="588" name="楕円 587"/>
        <xdr:cNvSpPr/>
      </xdr:nvSpPr>
      <xdr:spPr>
        <a:xfrm>
          <a:off x="16268700" y="96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97041</xdr:rowOff>
    </xdr:from>
    <xdr:ext cx="599010" cy="259045"/>
    <xdr:sp macro="" textlink="">
      <xdr:nvSpPr>
        <xdr:cNvPr id="589" name="教育費該当値テキスト"/>
        <xdr:cNvSpPr txBox="1"/>
      </xdr:nvSpPr>
      <xdr:spPr>
        <a:xfrm>
          <a:off x="16370300" y="952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76512</xdr:rowOff>
    </xdr:from>
    <xdr:to>
      <xdr:col>81</xdr:col>
      <xdr:colOff>101600</xdr:colOff>
      <xdr:row>57</xdr:row>
      <xdr:rowOff>6662</xdr:rowOff>
    </xdr:to>
    <xdr:sp macro="" textlink="">
      <xdr:nvSpPr>
        <xdr:cNvPr id="590" name="楕円 589"/>
        <xdr:cNvSpPr/>
      </xdr:nvSpPr>
      <xdr:spPr>
        <a:xfrm>
          <a:off x="15430500" y="96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23189</xdr:rowOff>
    </xdr:from>
    <xdr:ext cx="599010" cy="259045"/>
    <xdr:sp macro="" textlink="">
      <xdr:nvSpPr>
        <xdr:cNvPr id="591" name="テキスト ボックス 590"/>
        <xdr:cNvSpPr txBox="1"/>
      </xdr:nvSpPr>
      <xdr:spPr>
        <a:xfrm>
          <a:off x="15181795" y="945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135720</xdr:rowOff>
    </xdr:from>
    <xdr:to>
      <xdr:col>76</xdr:col>
      <xdr:colOff>165100</xdr:colOff>
      <xdr:row>57</xdr:row>
      <xdr:rowOff>65870</xdr:rowOff>
    </xdr:to>
    <xdr:sp macro="" textlink="">
      <xdr:nvSpPr>
        <xdr:cNvPr id="592" name="楕円 591"/>
        <xdr:cNvSpPr/>
      </xdr:nvSpPr>
      <xdr:spPr>
        <a:xfrm>
          <a:off x="14541500" y="97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82397</xdr:rowOff>
    </xdr:from>
    <xdr:ext cx="599010" cy="259045"/>
    <xdr:sp macro="" textlink="">
      <xdr:nvSpPr>
        <xdr:cNvPr id="593" name="テキスト ボックス 592"/>
        <xdr:cNvSpPr txBox="1"/>
      </xdr:nvSpPr>
      <xdr:spPr>
        <a:xfrm>
          <a:off x="14292795" y="95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81162</xdr:rowOff>
    </xdr:from>
    <xdr:to>
      <xdr:col>72</xdr:col>
      <xdr:colOff>38100</xdr:colOff>
      <xdr:row>57</xdr:row>
      <xdr:rowOff>11312</xdr:rowOff>
    </xdr:to>
    <xdr:sp macro="" textlink="">
      <xdr:nvSpPr>
        <xdr:cNvPr id="594" name="楕円 593"/>
        <xdr:cNvSpPr/>
      </xdr:nvSpPr>
      <xdr:spPr>
        <a:xfrm>
          <a:off x="13652500" y="96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27839</xdr:rowOff>
    </xdr:from>
    <xdr:ext cx="599010" cy="259045"/>
    <xdr:sp macro="" textlink="">
      <xdr:nvSpPr>
        <xdr:cNvPr id="595" name="テキスト ボックス 594"/>
        <xdr:cNvSpPr txBox="1"/>
      </xdr:nvSpPr>
      <xdr:spPr>
        <a:xfrm>
          <a:off x="13403795" y="945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169928</xdr:rowOff>
    </xdr:from>
    <xdr:to>
      <xdr:col>67</xdr:col>
      <xdr:colOff>101600</xdr:colOff>
      <xdr:row>56</xdr:row>
      <xdr:rowOff>100078</xdr:rowOff>
    </xdr:to>
    <xdr:sp macro="" textlink="">
      <xdr:nvSpPr>
        <xdr:cNvPr id="596" name="楕円 595"/>
        <xdr:cNvSpPr/>
      </xdr:nvSpPr>
      <xdr:spPr>
        <a:xfrm>
          <a:off x="12763500" y="95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116605</xdr:rowOff>
    </xdr:from>
    <xdr:ext cx="599010" cy="259045"/>
    <xdr:sp macro="" textlink="">
      <xdr:nvSpPr>
        <xdr:cNvPr id="597" name="テキスト ボックス 596"/>
        <xdr:cNvSpPr txBox="1"/>
      </xdr:nvSpPr>
      <xdr:spPr>
        <a:xfrm>
          <a:off x="12514795" y="937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17185</xdr:rowOff>
    </xdr:from>
    <xdr:to>
      <xdr:col>81</xdr:col>
      <xdr:colOff>50800</xdr:colOff>
      <xdr:row>79</xdr:row>
      <xdr:rowOff>44450</xdr:rowOff>
    </xdr:to>
    <xdr:cxnSp macro="">
      <xdr:nvCxnSpPr>
        <xdr:cNvPr id="629" name="直線コネクタ 628"/>
        <xdr:cNvCxnSpPr/>
      </xdr:nvCxnSpPr>
      <xdr:spPr>
        <a:xfrm>
          <a:off x="14592300" y="13561735"/>
          <a:ext cx="889000" cy="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17185</xdr:rowOff>
    </xdr:from>
    <xdr:to>
      <xdr:col>76</xdr:col>
      <xdr:colOff>114300</xdr:colOff>
      <xdr:row>79</xdr:row>
      <xdr:rowOff>44450</xdr:rowOff>
    </xdr:to>
    <xdr:cxnSp macro="">
      <xdr:nvCxnSpPr>
        <xdr:cNvPr id="632" name="直線コネクタ 631"/>
        <xdr:cNvCxnSpPr/>
      </xdr:nvCxnSpPr>
      <xdr:spPr>
        <a:xfrm flipV="1">
          <a:off x="13703300" y="13561735"/>
          <a:ext cx="889000" cy="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137835</xdr:rowOff>
    </xdr:from>
    <xdr:to>
      <xdr:col>76</xdr:col>
      <xdr:colOff>165100</xdr:colOff>
      <xdr:row>79</xdr:row>
      <xdr:rowOff>67985</xdr:rowOff>
    </xdr:to>
    <xdr:sp macro="" textlink="">
      <xdr:nvSpPr>
        <xdr:cNvPr id="649" name="楕円 648"/>
        <xdr:cNvSpPr/>
      </xdr:nvSpPr>
      <xdr:spPr>
        <a:xfrm>
          <a:off x="14541500" y="135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59112</xdr:rowOff>
    </xdr:from>
    <xdr:ext cx="469744" cy="259045"/>
    <xdr:sp macro="" textlink="">
      <xdr:nvSpPr>
        <xdr:cNvPr id="650" name="テキスト ボックス 649"/>
        <xdr:cNvSpPr txBox="1"/>
      </xdr:nvSpPr>
      <xdr:spPr>
        <a:xfrm>
          <a:off x="14357428" y="136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134838</xdr:rowOff>
    </xdr:from>
    <xdr:to>
      <xdr:col>85</xdr:col>
      <xdr:colOff>127000</xdr:colOff>
      <xdr:row>96</xdr:row>
      <xdr:rowOff>167953</xdr:rowOff>
    </xdr:to>
    <xdr:cxnSp macro="">
      <xdr:nvCxnSpPr>
        <xdr:cNvPr id="683" name="直線コネクタ 682"/>
        <xdr:cNvCxnSpPr/>
      </xdr:nvCxnSpPr>
      <xdr:spPr>
        <a:xfrm>
          <a:off x="15481300" y="16594038"/>
          <a:ext cx="838200" cy="3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119013</xdr:rowOff>
    </xdr:from>
    <xdr:to>
      <xdr:col>81</xdr:col>
      <xdr:colOff>50800</xdr:colOff>
      <xdr:row>96</xdr:row>
      <xdr:rowOff>134838</xdr:rowOff>
    </xdr:to>
    <xdr:cxnSp macro="">
      <xdr:nvCxnSpPr>
        <xdr:cNvPr id="686" name="直線コネクタ 685"/>
        <xdr:cNvCxnSpPr/>
      </xdr:nvCxnSpPr>
      <xdr:spPr>
        <a:xfrm>
          <a:off x="14592300" y="16578213"/>
          <a:ext cx="889000" cy="1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119013</xdr:rowOff>
    </xdr:from>
    <xdr:to>
      <xdr:col>76</xdr:col>
      <xdr:colOff>114300</xdr:colOff>
      <xdr:row>96</xdr:row>
      <xdr:rowOff>135479</xdr:rowOff>
    </xdr:to>
    <xdr:cxnSp macro="">
      <xdr:nvCxnSpPr>
        <xdr:cNvPr id="689" name="直線コネクタ 688"/>
        <xdr:cNvCxnSpPr/>
      </xdr:nvCxnSpPr>
      <xdr:spPr>
        <a:xfrm flipV="1">
          <a:off x="13703300" y="16578213"/>
          <a:ext cx="889000" cy="1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114895</xdr:rowOff>
    </xdr:from>
    <xdr:to>
      <xdr:col>71</xdr:col>
      <xdr:colOff>177800</xdr:colOff>
      <xdr:row>96</xdr:row>
      <xdr:rowOff>135479</xdr:rowOff>
    </xdr:to>
    <xdr:cxnSp macro="">
      <xdr:nvCxnSpPr>
        <xdr:cNvPr id="692" name="直線コネクタ 691"/>
        <xdr:cNvCxnSpPr/>
      </xdr:nvCxnSpPr>
      <xdr:spPr>
        <a:xfrm>
          <a:off x="12814300" y="16574095"/>
          <a:ext cx="8890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117153</xdr:rowOff>
    </xdr:from>
    <xdr:to>
      <xdr:col>85</xdr:col>
      <xdr:colOff>177800</xdr:colOff>
      <xdr:row>97</xdr:row>
      <xdr:rowOff>47303</xdr:rowOff>
    </xdr:to>
    <xdr:sp macro="" textlink="">
      <xdr:nvSpPr>
        <xdr:cNvPr id="702" name="楕円 701"/>
        <xdr:cNvSpPr/>
      </xdr:nvSpPr>
      <xdr:spPr>
        <a:xfrm>
          <a:off x="16268700" y="165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140030</xdr:rowOff>
    </xdr:from>
    <xdr:ext cx="599010" cy="259045"/>
    <xdr:sp macro="" textlink="">
      <xdr:nvSpPr>
        <xdr:cNvPr id="703" name="公債費該当値テキスト"/>
        <xdr:cNvSpPr txBox="1"/>
      </xdr:nvSpPr>
      <xdr:spPr>
        <a:xfrm>
          <a:off x="16370300" y="1642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84038</xdr:rowOff>
    </xdr:from>
    <xdr:to>
      <xdr:col>81</xdr:col>
      <xdr:colOff>101600</xdr:colOff>
      <xdr:row>97</xdr:row>
      <xdr:rowOff>14188</xdr:rowOff>
    </xdr:to>
    <xdr:sp macro="" textlink="">
      <xdr:nvSpPr>
        <xdr:cNvPr id="704" name="楕円 703"/>
        <xdr:cNvSpPr/>
      </xdr:nvSpPr>
      <xdr:spPr>
        <a:xfrm>
          <a:off x="15430500" y="165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30715</xdr:rowOff>
    </xdr:from>
    <xdr:ext cx="599010" cy="259045"/>
    <xdr:sp macro="" textlink="">
      <xdr:nvSpPr>
        <xdr:cNvPr id="705" name="テキスト ボックス 704"/>
        <xdr:cNvSpPr txBox="1"/>
      </xdr:nvSpPr>
      <xdr:spPr>
        <a:xfrm>
          <a:off x="15181795" y="1631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68213</xdr:rowOff>
    </xdr:from>
    <xdr:to>
      <xdr:col>76</xdr:col>
      <xdr:colOff>165100</xdr:colOff>
      <xdr:row>96</xdr:row>
      <xdr:rowOff>169813</xdr:rowOff>
    </xdr:to>
    <xdr:sp macro="" textlink="">
      <xdr:nvSpPr>
        <xdr:cNvPr id="706" name="楕円 705"/>
        <xdr:cNvSpPr/>
      </xdr:nvSpPr>
      <xdr:spPr>
        <a:xfrm>
          <a:off x="14541500" y="165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14890</xdr:rowOff>
    </xdr:from>
    <xdr:ext cx="599010" cy="259045"/>
    <xdr:sp macro="" textlink="">
      <xdr:nvSpPr>
        <xdr:cNvPr id="707" name="テキスト ボックス 706"/>
        <xdr:cNvSpPr txBox="1"/>
      </xdr:nvSpPr>
      <xdr:spPr>
        <a:xfrm>
          <a:off x="14292795" y="1630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84679</xdr:rowOff>
    </xdr:from>
    <xdr:to>
      <xdr:col>72</xdr:col>
      <xdr:colOff>38100</xdr:colOff>
      <xdr:row>97</xdr:row>
      <xdr:rowOff>14829</xdr:rowOff>
    </xdr:to>
    <xdr:sp macro="" textlink="">
      <xdr:nvSpPr>
        <xdr:cNvPr id="708" name="楕円 707"/>
        <xdr:cNvSpPr/>
      </xdr:nvSpPr>
      <xdr:spPr>
        <a:xfrm>
          <a:off x="13652500" y="165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31356</xdr:rowOff>
    </xdr:from>
    <xdr:ext cx="599010" cy="259045"/>
    <xdr:sp macro="" textlink="">
      <xdr:nvSpPr>
        <xdr:cNvPr id="709" name="テキスト ボックス 708"/>
        <xdr:cNvSpPr txBox="1"/>
      </xdr:nvSpPr>
      <xdr:spPr>
        <a:xfrm>
          <a:off x="13403795" y="1631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64095</xdr:rowOff>
    </xdr:from>
    <xdr:to>
      <xdr:col>67</xdr:col>
      <xdr:colOff>101600</xdr:colOff>
      <xdr:row>96</xdr:row>
      <xdr:rowOff>165695</xdr:rowOff>
    </xdr:to>
    <xdr:sp macro="" textlink="">
      <xdr:nvSpPr>
        <xdr:cNvPr id="710" name="楕円 709"/>
        <xdr:cNvSpPr/>
      </xdr:nvSpPr>
      <xdr:spPr>
        <a:xfrm>
          <a:off x="12763500" y="165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10772</xdr:rowOff>
    </xdr:from>
    <xdr:ext cx="599010" cy="259045"/>
    <xdr:sp macro="" textlink="">
      <xdr:nvSpPr>
        <xdr:cNvPr id="711" name="テキスト ボックス 710"/>
        <xdr:cNvSpPr txBox="1"/>
      </xdr:nvSpPr>
      <xdr:spPr>
        <a:xfrm>
          <a:off x="12514795" y="1629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本村の基幹産業は酪農であり、乳質改善奨励補助金をはじめとする多くの農業関連単独施策を実施していることから、農林産業費は類似団体を大きく上回っている。</a:t>
          </a:r>
        </a:p>
        <a:p>
          <a:r>
            <a:rPr kumimoji="1" lang="ja-JP" altLang="en-US" sz="1300">
              <a:latin typeface="ＭＳ Ｐゴシック" panose="020B0600070205080204" pitchFamily="50" charset="-128"/>
              <a:ea typeface="ＭＳ Ｐゴシック" panose="020B0600070205080204" pitchFamily="50" charset="-128"/>
            </a:rPr>
            <a:t>衛生費については、平成２８年度に村内唯一の内科を中心とした医療機関として村全体の地域医療を支え、重要な役割を果たしている村立鶴居診療所の建て替えをしており、その建築が完了したことによる減。</a:t>
          </a:r>
        </a:p>
        <a:p>
          <a:r>
            <a:rPr kumimoji="1" lang="ja-JP" altLang="en-US" sz="1300">
              <a:latin typeface="ＭＳ Ｐゴシック" panose="020B0600070205080204" pitchFamily="50" charset="-128"/>
              <a:ea typeface="ＭＳ Ｐゴシック" panose="020B0600070205080204" pitchFamily="50" charset="-128"/>
            </a:rPr>
            <a:t>民生費については、住宅に困窮している独居老人の生活改善と福祉の向上を図るため、市街地活性化サロンを併設した老人福祉住宅を増築し、その事業が完了したことに伴う増。</a:t>
          </a:r>
        </a:p>
        <a:p>
          <a:r>
            <a:rPr kumimoji="1" lang="ja-JP" altLang="en-US" sz="1300">
              <a:latin typeface="ＭＳ Ｐゴシック" panose="020B0600070205080204" pitchFamily="50" charset="-128"/>
              <a:ea typeface="ＭＳ Ｐゴシック" panose="020B0600070205080204" pitchFamily="50" charset="-128"/>
            </a:rPr>
            <a:t>土木費については、鶴居市街と下久著呂地区を結ぶ生活・産業路線としての利用が図られている村道中雪裡下久著呂線について、急勾配・急カーブが多く冬期間等の路面凍結等により通行に支障を来していることから、旋回を伴う連続した２カーブの直線化を図る線形改良工事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開始したことに伴う増。（改良工事完了年度：令和４年予定）。</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公債費については歳出総額の２割以内に調整しており、総合計画に基づいた投資的事業の実施と地方債の計画的な発行を行い、健全な財政運営に努めている。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財政調整基金残高は昨年と比較し微増傾向で推移している。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今後の公共施設の改修・更新・長寿命化に係る大型事業の財源として計画的に基金資金を活用しながら、健全な財政運営の原資として適正な運用に努める。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北海道鶴居村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全会計で黒字決算であり連結実質赤字比率は発生していない。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一般会計は基金等の保有残高により安定した財政運営を堅持できるが、特別会計では一般会計からの繰出金によって収支の均衡を保っている運営状況にあることから、制度内容の見直しや業務の効率化等によって経営の健全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4684959</v>
      </c>
      <c r="BO4" s="430"/>
      <c r="BP4" s="430"/>
      <c r="BQ4" s="430"/>
      <c r="BR4" s="430"/>
      <c r="BS4" s="430"/>
      <c r="BT4" s="430"/>
      <c r="BU4" s="431"/>
      <c r="BV4" s="429">
        <v>4825135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2.2000000000000002</v>
      </c>
      <c r="CU4" s="436"/>
      <c r="CV4" s="436"/>
      <c r="CW4" s="436"/>
      <c r="CX4" s="436"/>
      <c r="CY4" s="436"/>
      <c r="CZ4" s="436"/>
      <c r="DA4" s="437"/>
      <c r="DB4" s="435">
        <v>2.2000000000000002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4628882</v>
      </c>
      <c r="BO5" s="467"/>
      <c r="BP5" s="467"/>
      <c r="BQ5" s="467"/>
      <c r="BR5" s="467"/>
      <c r="BS5" s="467"/>
      <c r="BT5" s="467"/>
      <c r="BU5" s="468"/>
      <c r="BV5" s="466">
        <v>4768190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83.3</v>
      </c>
      <c r="CU5" s="464"/>
      <c r="CV5" s="464"/>
      <c r="CW5" s="464"/>
      <c r="CX5" s="464"/>
      <c r="CY5" s="464"/>
      <c r="CZ5" s="464"/>
      <c r="DA5" s="465"/>
      <c r="DB5" s="463">
        <v>84.1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56077</v>
      </c>
      <c r="BO6" s="467"/>
      <c r="BP6" s="467"/>
      <c r="BQ6" s="467"/>
      <c r="BR6" s="467"/>
      <c r="BS6" s="467"/>
      <c r="BT6" s="467"/>
      <c r="BU6" s="468"/>
      <c r="BV6" s="466">
        <v>56945</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86.5</v>
      </c>
      <c r="CU6" s="504"/>
      <c r="CV6" s="504"/>
      <c r="CW6" s="504"/>
      <c r="CX6" s="504"/>
      <c r="CY6" s="504"/>
      <c r="CZ6" s="504"/>
      <c r="DA6" s="505"/>
      <c r="DB6" s="503">
        <v>87.4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0</v>
      </c>
      <c r="BO7" s="467"/>
      <c r="BP7" s="467"/>
      <c r="BQ7" s="467"/>
      <c r="BR7" s="467"/>
      <c r="BS7" s="467"/>
      <c r="BT7" s="467"/>
      <c r="BU7" s="468"/>
      <c r="BV7" s="466">
        <v>0</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2500605</v>
      </c>
      <c r="CU7" s="467"/>
      <c r="CV7" s="467"/>
      <c r="CW7" s="467"/>
      <c r="CX7" s="467"/>
      <c r="CY7" s="467"/>
      <c r="CZ7" s="467"/>
      <c r="DA7" s="468"/>
      <c r="DB7" s="466">
        <v>2566005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56077</v>
      </c>
      <c r="BO8" s="467"/>
      <c r="BP8" s="467"/>
      <c r="BQ8" s="467"/>
      <c r="BR8" s="467"/>
      <c r="BS8" s="467"/>
      <c r="BT8" s="467"/>
      <c r="BU8" s="468"/>
      <c r="BV8" s="466">
        <v>56945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0.17</v>
      </c>
      <c r="CU8" s="507"/>
      <c r="CV8" s="507"/>
      <c r="CW8" s="507"/>
      <c r="CX8" s="507"/>
      <c r="CY8" s="507"/>
      <c r="CZ8" s="507"/>
      <c r="DA8" s="508"/>
      <c r="DB8" s="506">
        <v>0.16</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2534</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-868</v>
      </c>
      <c r="BO9" s="467"/>
      <c r="BP9" s="467"/>
      <c r="BQ9" s="467"/>
      <c r="BR9" s="467"/>
      <c r="BS9" s="467"/>
      <c r="BT9" s="467"/>
      <c r="BU9" s="468"/>
      <c r="BV9" s="466">
        <v>-1459</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14.6</v>
      </c>
      <c r="CU9" s="464"/>
      <c r="CV9" s="464"/>
      <c r="CW9" s="464"/>
      <c r="CX9" s="464"/>
      <c r="CY9" s="464"/>
      <c r="CZ9" s="464"/>
      <c r="DA9" s="465"/>
      <c r="DB9" s="463">
        <v>15.1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2627</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28558</v>
      </c>
      <c r="BO10" s="467"/>
      <c r="BP10" s="467"/>
      <c r="BQ10" s="467"/>
      <c r="BR10" s="467"/>
      <c r="BS10" s="467"/>
      <c r="BT10" s="467"/>
      <c r="BU10" s="468"/>
      <c r="BV10" s="466">
        <v>34622</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2534</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94</v>
      </c>
      <c r="AV12" s="499"/>
      <c r="AW12" s="499"/>
      <c r="AX12" s="499"/>
      <c r="AY12" s="500" t="s">
        <v>136</v>
      </c>
      <c r="AZ12" s="501"/>
      <c r="BA12" s="501"/>
      <c r="BB12" s="501"/>
      <c r="BC12" s="501"/>
      <c r="BD12" s="501"/>
      <c r="BE12" s="501"/>
      <c r="BF12" s="501"/>
      <c r="BG12" s="501"/>
      <c r="BH12" s="501"/>
      <c r="BI12" s="501"/>
      <c r="BJ12" s="501"/>
      <c r="BK12" s="501"/>
      <c r="BL12" s="501"/>
      <c r="BM12" s="502"/>
      <c r="BN12" s="466">
        <v>39471</v>
      </c>
      <c r="BO12" s="467"/>
      <c r="BP12" s="467"/>
      <c r="BQ12" s="467"/>
      <c r="BR12" s="467"/>
      <c r="BS12" s="467"/>
      <c r="BT12" s="467"/>
      <c r="BU12" s="468"/>
      <c r="BV12" s="466">
        <v>33716</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2503</v>
      </c>
      <c r="S13" s="548"/>
      <c r="T13" s="548"/>
      <c r="U13" s="548"/>
      <c r="V13" s="549"/>
      <c r="W13" s="482" t="s">
        <v>140</v>
      </c>
      <c r="X13" s="483"/>
      <c r="Y13" s="483"/>
      <c r="Z13" s="483"/>
      <c r="AA13" s="483"/>
      <c r="AB13" s="473"/>
      <c r="AC13" s="517">
        <v>421</v>
      </c>
      <c r="AD13" s="518"/>
      <c r="AE13" s="518"/>
      <c r="AF13" s="518"/>
      <c r="AG13" s="557"/>
      <c r="AH13" s="517">
        <v>445</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-11781</v>
      </c>
      <c r="BO13" s="467"/>
      <c r="BP13" s="467"/>
      <c r="BQ13" s="467"/>
      <c r="BR13" s="467"/>
      <c r="BS13" s="467"/>
      <c r="BT13" s="467"/>
      <c r="BU13" s="468"/>
      <c r="BV13" s="466">
        <v>-553</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6.2</v>
      </c>
      <c r="CU13" s="464"/>
      <c r="CV13" s="464"/>
      <c r="CW13" s="464"/>
      <c r="CX13" s="464"/>
      <c r="CY13" s="464"/>
      <c r="CZ13" s="464"/>
      <c r="DA13" s="465"/>
      <c r="DB13" s="463">
        <v>6.2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2538</v>
      </c>
      <c r="S14" s="548"/>
      <c r="T14" s="548"/>
      <c r="U14" s="548"/>
      <c r="V14" s="549"/>
      <c r="W14" s="456"/>
      <c r="X14" s="457"/>
      <c r="Y14" s="457"/>
      <c r="Z14" s="457"/>
      <c r="AA14" s="457"/>
      <c r="AB14" s="446"/>
      <c r="AC14" s="550">
        <v>34.299999999999997</v>
      </c>
      <c r="AD14" s="551"/>
      <c r="AE14" s="551"/>
      <c r="AF14" s="551"/>
      <c r="AG14" s="552"/>
      <c r="AH14" s="550">
        <v>36.9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147</v>
      </c>
      <c r="CU14" s="562"/>
      <c r="CV14" s="562"/>
      <c r="CW14" s="562"/>
      <c r="CX14" s="562"/>
      <c r="CY14" s="562"/>
      <c r="CZ14" s="562"/>
      <c r="DA14" s="563"/>
      <c r="DB14" s="561" t="s">
        <v>138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2513</v>
      </c>
      <c r="S15" s="548"/>
      <c r="T15" s="548"/>
      <c r="U15" s="548"/>
      <c r="V15" s="549"/>
      <c r="W15" s="482" t="s">
        <v>149</v>
      </c>
      <c r="X15" s="483"/>
      <c r="Y15" s="483"/>
      <c r="Z15" s="483"/>
      <c r="AA15" s="483"/>
      <c r="AB15" s="473"/>
      <c r="AC15" s="517">
        <v>115</v>
      </c>
      <c r="AD15" s="518"/>
      <c r="AE15" s="518"/>
      <c r="AF15" s="518"/>
      <c r="AG15" s="557"/>
      <c r="AH15" s="517">
        <v>109</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425478</v>
      </c>
      <c r="BO15" s="430"/>
      <c r="BP15" s="430"/>
      <c r="BQ15" s="430"/>
      <c r="BR15" s="430"/>
      <c r="BS15" s="430"/>
      <c r="BT15" s="430"/>
      <c r="BU15" s="431"/>
      <c r="BV15" s="429">
        <v>407093</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9.4</v>
      </c>
      <c r="AD16" s="551"/>
      <c r="AE16" s="551"/>
      <c r="AF16" s="551"/>
      <c r="AG16" s="552"/>
      <c r="AH16" s="550">
        <v>9</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2303249</v>
      </c>
      <c r="BO16" s="467"/>
      <c r="BP16" s="467"/>
      <c r="BQ16" s="467"/>
      <c r="BR16" s="467"/>
      <c r="BS16" s="467"/>
      <c r="BT16" s="467"/>
      <c r="BU16" s="468"/>
      <c r="BV16" s="466">
        <v>2371648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690</v>
      </c>
      <c r="AD17" s="518"/>
      <c r="AE17" s="518"/>
      <c r="AF17" s="518"/>
      <c r="AG17" s="557"/>
      <c r="AH17" s="517">
        <v>652</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530012</v>
      </c>
      <c r="BO17" s="467"/>
      <c r="BP17" s="467"/>
      <c r="BQ17" s="467"/>
      <c r="BR17" s="467"/>
      <c r="BS17" s="467"/>
      <c r="BT17" s="467"/>
      <c r="BU17" s="468"/>
      <c r="BV17" s="466">
        <v>502367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571.79999999999995</v>
      </c>
      <c r="M18" s="579"/>
      <c r="N18" s="579"/>
      <c r="O18" s="579"/>
      <c r="P18" s="579"/>
      <c r="Q18" s="579"/>
      <c r="R18" s="580"/>
      <c r="S18" s="580"/>
      <c r="T18" s="580"/>
      <c r="U18" s="580"/>
      <c r="V18" s="581"/>
      <c r="W18" s="484"/>
      <c r="X18" s="485"/>
      <c r="Y18" s="485"/>
      <c r="Z18" s="485"/>
      <c r="AA18" s="485"/>
      <c r="AB18" s="476"/>
      <c r="AC18" s="582">
        <v>56.3</v>
      </c>
      <c r="AD18" s="583"/>
      <c r="AE18" s="583"/>
      <c r="AF18" s="583"/>
      <c r="AG18" s="584"/>
      <c r="AH18" s="582">
        <v>54.1</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2106264</v>
      </c>
      <c r="BO18" s="467"/>
      <c r="BP18" s="467"/>
      <c r="BQ18" s="467"/>
      <c r="BR18" s="467"/>
      <c r="BS18" s="467"/>
      <c r="BT18" s="467"/>
      <c r="BU18" s="468"/>
      <c r="BV18" s="466">
        <v>2198535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3549108</v>
      </c>
      <c r="BO19" s="467"/>
      <c r="BP19" s="467"/>
      <c r="BQ19" s="467"/>
      <c r="BR19" s="467"/>
      <c r="BS19" s="467"/>
      <c r="BT19" s="467"/>
      <c r="BU19" s="468"/>
      <c r="BV19" s="466">
        <v>3742482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1026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6" t="s">
        <v>169</v>
      </c>
      <c r="AI22" s="483"/>
      <c r="AJ22" s="483"/>
      <c r="AK22" s="483"/>
      <c r="AL22" s="473"/>
      <c r="AM22" s="626" t="s">
        <v>170</v>
      </c>
      <c r="AN22" s="627"/>
      <c r="AO22" s="627"/>
      <c r="AP22" s="627"/>
      <c r="AQ22" s="627"/>
      <c r="AR22" s="628"/>
      <c r="AS22" s="609" t="s">
        <v>167</v>
      </c>
      <c r="AT22" s="610"/>
      <c r="AU22" s="610"/>
      <c r="AV22" s="610"/>
      <c r="AW22" s="610"/>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29"/>
      <c r="AN23" s="630"/>
      <c r="AO23" s="630"/>
      <c r="AP23" s="630"/>
      <c r="AQ23" s="630"/>
      <c r="AR23" s="631"/>
      <c r="AS23" s="612"/>
      <c r="AT23" s="613"/>
      <c r="AU23" s="613"/>
      <c r="AV23" s="613"/>
      <c r="AW23" s="613"/>
      <c r="AX23" s="633"/>
      <c r="AY23" s="426" t="s">
        <v>171</v>
      </c>
      <c r="AZ23" s="427"/>
      <c r="BA23" s="427"/>
      <c r="BB23" s="427"/>
      <c r="BC23" s="427"/>
      <c r="BD23" s="427"/>
      <c r="BE23" s="427"/>
      <c r="BF23" s="427"/>
      <c r="BG23" s="427"/>
      <c r="BH23" s="427"/>
      <c r="BI23" s="427"/>
      <c r="BJ23" s="427"/>
      <c r="BK23" s="427"/>
      <c r="BL23" s="427"/>
      <c r="BM23" s="428"/>
      <c r="BN23" s="466">
        <v>3606676</v>
      </c>
      <c r="BO23" s="467"/>
      <c r="BP23" s="467"/>
      <c r="BQ23" s="467"/>
      <c r="BR23" s="467"/>
      <c r="BS23" s="467"/>
      <c r="BT23" s="467"/>
      <c r="BU23" s="468"/>
      <c r="BV23" s="466">
        <v>3630630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7820</v>
      </c>
      <c r="R24" s="518"/>
      <c r="S24" s="518"/>
      <c r="T24" s="518"/>
      <c r="U24" s="518"/>
      <c r="V24" s="557"/>
      <c r="W24" s="616"/>
      <c r="X24" s="604"/>
      <c r="Y24" s="605"/>
      <c r="Z24" s="516" t="s">
        <v>173</v>
      </c>
      <c r="AA24" s="496"/>
      <c r="AB24" s="496"/>
      <c r="AC24" s="496"/>
      <c r="AD24" s="496"/>
      <c r="AE24" s="496"/>
      <c r="AF24" s="496"/>
      <c r="AG24" s="497"/>
      <c r="AH24" s="517">
        <v>58</v>
      </c>
      <c r="AI24" s="518"/>
      <c r="AJ24" s="518"/>
      <c r="AK24" s="518"/>
      <c r="AL24" s="557"/>
      <c r="AM24" s="517">
        <v>175392</v>
      </c>
      <c r="AN24" s="518"/>
      <c r="AO24" s="518"/>
      <c r="AP24" s="518"/>
      <c r="AQ24" s="518"/>
      <c r="AR24" s="557"/>
      <c r="AS24" s="517">
        <v>3024</v>
      </c>
      <c r="AT24" s="518"/>
      <c r="AU24" s="518"/>
      <c r="AV24" s="518"/>
      <c r="AW24" s="518"/>
      <c r="AX24" s="519"/>
      <c r="AY24" s="634" t="s">
        <v>174</v>
      </c>
      <c r="AZ24" s="635"/>
      <c r="BA24" s="635"/>
      <c r="BB24" s="635"/>
      <c r="BC24" s="635"/>
      <c r="BD24" s="635"/>
      <c r="BE24" s="635"/>
      <c r="BF24" s="635"/>
      <c r="BG24" s="635"/>
      <c r="BH24" s="635"/>
      <c r="BI24" s="635"/>
      <c r="BJ24" s="635"/>
      <c r="BK24" s="635"/>
      <c r="BL24" s="635"/>
      <c r="BM24" s="636"/>
      <c r="BN24" s="466">
        <v>2803280</v>
      </c>
      <c r="BO24" s="467"/>
      <c r="BP24" s="467"/>
      <c r="BQ24" s="467"/>
      <c r="BR24" s="467"/>
      <c r="BS24" s="467"/>
      <c r="BT24" s="467"/>
      <c r="BU24" s="468"/>
      <c r="BV24" s="466">
        <v>2894220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6490</v>
      </c>
      <c r="R25" s="518"/>
      <c r="S25" s="518"/>
      <c r="T25" s="518"/>
      <c r="U25" s="518"/>
      <c r="V25" s="557"/>
      <c r="W25" s="616"/>
      <c r="X25" s="604"/>
      <c r="Y25" s="605"/>
      <c r="Z25" s="516" t="s">
        <v>176</v>
      </c>
      <c r="AA25" s="496"/>
      <c r="AB25" s="496"/>
      <c r="AC25" s="496"/>
      <c r="AD25" s="496"/>
      <c r="AE25" s="496"/>
      <c r="AF25" s="496"/>
      <c r="AG25" s="497"/>
      <c r="AH25" s="517" t="s">
        <v>138</v>
      </c>
      <c r="AI25" s="518"/>
      <c r="AJ25" s="518"/>
      <c r="AK25" s="518"/>
      <c r="AL25" s="557"/>
      <c r="AM25" s="517" t="s">
        <v>138</v>
      </c>
      <c r="AN25" s="518"/>
      <c r="AO25" s="518"/>
      <c r="AP25" s="518"/>
      <c r="AQ25" s="518"/>
      <c r="AR25" s="557"/>
      <c r="AS25" s="517" t="s">
        <v>138</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278378</v>
      </c>
      <c r="BO25" s="430"/>
      <c r="BP25" s="430"/>
      <c r="BQ25" s="430"/>
      <c r="BR25" s="430"/>
      <c r="BS25" s="430"/>
      <c r="BT25" s="430"/>
      <c r="BU25" s="431"/>
      <c r="BV25" s="429">
        <v>222232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5860</v>
      </c>
      <c r="R26" s="518"/>
      <c r="S26" s="518"/>
      <c r="T26" s="518"/>
      <c r="U26" s="518"/>
      <c r="V26" s="557"/>
      <c r="W26" s="616"/>
      <c r="X26" s="604"/>
      <c r="Y26" s="605"/>
      <c r="Z26" s="516" t="s">
        <v>179</v>
      </c>
      <c r="AA26" s="640"/>
      <c r="AB26" s="640"/>
      <c r="AC26" s="640"/>
      <c r="AD26" s="640"/>
      <c r="AE26" s="640"/>
      <c r="AF26" s="640"/>
      <c r="AG26" s="641"/>
      <c r="AH26" s="517" t="s">
        <v>138</v>
      </c>
      <c r="AI26" s="518"/>
      <c r="AJ26" s="518"/>
      <c r="AK26" s="518"/>
      <c r="AL26" s="557"/>
      <c r="AM26" s="517" t="s">
        <v>138</v>
      </c>
      <c r="AN26" s="518"/>
      <c r="AO26" s="518"/>
      <c r="AP26" s="518"/>
      <c r="AQ26" s="518"/>
      <c r="AR26" s="557"/>
      <c r="AS26" s="517" t="s">
        <v>138</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3070</v>
      </c>
      <c r="R27" s="518"/>
      <c r="S27" s="518"/>
      <c r="T27" s="518"/>
      <c r="U27" s="518"/>
      <c r="V27" s="557"/>
      <c r="W27" s="616"/>
      <c r="X27" s="604"/>
      <c r="Y27" s="605"/>
      <c r="Z27" s="516" t="s">
        <v>182</v>
      </c>
      <c r="AA27" s="496"/>
      <c r="AB27" s="496"/>
      <c r="AC27" s="496"/>
      <c r="AD27" s="496"/>
      <c r="AE27" s="496"/>
      <c r="AF27" s="496"/>
      <c r="AG27" s="497"/>
      <c r="AH27" s="517" t="s">
        <v>138</v>
      </c>
      <c r="AI27" s="518"/>
      <c r="AJ27" s="518"/>
      <c r="AK27" s="518"/>
      <c r="AL27" s="557"/>
      <c r="AM27" s="517" t="s">
        <v>138</v>
      </c>
      <c r="AN27" s="518"/>
      <c r="AO27" s="518"/>
      <c r="AP27" s="518"/>
      <c r="AQ27" s="518"/>
      <c r="AR27" s="557"/>
      <c r="AS27" s="517" t="s">
        <v>138</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7">
        <v>55077</v>
      </c>
      <c r="BO27" s="638"/>
      <c r="BP27" s="638"/>
      <c r="BQ27" s="638"/>
      <c r="BR27" s="638"/>
      <c r="BS27" s="638"/>
      <c r="BT27" s="638"/>
      <c r="BU27" s="639"/>
      <c r="BV27" s="637">
        <v>54681</v>
      </c>
      <c r="BW27" s="638"/>
      <c r="BX27" s="638"/>
      <c r="BY27" s="638"/>
      <c r="BZ27" s="638"/>
      <c r="CA27" s="638"/>
      <c r="CB27" s="638"/>
      <c r="CC27" s="639"/>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2460</v>
      </c>
      <c r="R28" s="518"/>
      <c r="S28" s="518"/>
      <c r="T28" s="518"/>
      <c r="U28" s="518"/>
      <c r="V28" s="557"/>
      <c r="W28" s="616"/>
      <c r="X28" s="604"/>
      <c r="Y28" s="605"/>
      <c r="Z28" s="516" t="s">
        <v>185</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732379</v>
      </c>
      <c r="BO28" s="430"/>
      <c r="BP28" s="430"/>
      <c r="BQ28" s="430"/>
      <c r="BR28" s="430"/>
      <c r="BS28" s="430"/>
      <c r="BT28" s="430"/>
      <c r="BU28" s="431"/>
      <c r="BV28" s="429">
        <v>743292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7</v>
      </c>
      <c r="M29" s="518"/>
      <c r="N29" s="518"/>
      <c r="O29" s="518"/>
      <c r="P29" s="557"/>
      <c r="Q29" s="517">
        <v>1930</v>
      </c>
      <c r="R29" s="518"/>
      <c r="S29" s="518"/>
      <c r="T29" s="518"/>
      <c r="U29" s="518"/>
      <c r="V29" s="557"/>
      <c r="W29" s="617"/>
      <c r="X29" s="618"/>
      <c r="Y29" s="619"/>
      <c r="Z29" s="516" t="s">
        <v>188</v>
      </c>
      <c r="AA29" s="496"/>
      <c r="AB29" s="496"/>
      <c r="AC29" s="496"/>
      <c r="AD29" s="496"/>
      <c r="AE29" s="496"/>
      <c r="AF29" s="496"/>
      <c r="AG29" s="497"/>
      <c r="AH29" s="517">
        <v>58</v>
      </c>
      <c r="AI29" s="518"/>
      <c r="AJ29" s="518"/>
      <c r="AK29" s="518"/>
      <c r="AL29" s="557"/>
      <c r="AM29" s="517">
        <v>175392</v>
      </c>
      <c r="AN29" s="518"/>
      <c r="AO29" s="518"/>
      <c r="AP29" s="518"/>
      <c r="AQ29" s="518"/>
      <c r="AR29" s="557"/>
      <c r="AS29" s="517">
        <v>3024</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393585</v>
      </c>
      <c r="BO29" s="467"/>
      <c r="BP29" s="467"/>
      <c r="BQ29" s="467"/>
      <c r="BR29" s="467"/>
      <c r="BS29" s="467"/>
      <c r="BT29" s="467"/>
      <c r="BU29" s="468"/>
      <c r="BV29" s="466">
        <v>393558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99.4</v>
      </c>
      <c r="AI30" s="583"/>
      <c r="AJ30" s="583"/>
      <c r="AK30" s="583"/>
      <c r="AL30" s="583"/>
      <c r="AM30" s="583"/>
      <c r="AN30" s="583"/>
      <c r="AO30" s="583"/>
      <c r="AP30" s="583"/>
      <c r="AQ30" s="583"/>
      <c r="AR30" s="583"/>
      <c r="AS30" s="583"/>
      <c r="AT30" s="583"/>
      <c r="AU30" s="583"/>
      <c r="AV30" s="583"/>
      <c r="AW30" s="583"/>
      <c r="AX30" s="585"/>
      <c r="AY30" s="648"/>
      <c r="AZ30" s="649"/>
      <c r="BA30" s="649"/>
      <c r="BB30" s="650"/>
      <c r="BC30" s="634" t="s">
        <v>50</v>
      </c>
      <c r="BD30" s="635"/>
      <c r="BE30" s="635"/>
      <c r="BF30" s="635"/>
      <c r="BG30" s="635"/>
      <c r="BH30" s="635"/>
      <c r="BI30" s="635"/>
      <c r="BJ30" s="635"/>
      <c r="BK30" s="635"/>
      <c r="BL30" s="635"/>
      <c r="BM30" s="636"/>
      <c r="BN30" s="637">
        <v>3429836</v>
      </c>
      <c r="BO30" s="638"/>
      <c r="BP30" s="638"/>
      <c r="BQ30" s="638"/>
      <c r="BR30" s="638"/>
      <c r="BS30" s="638"/>
      <c r="BT30" s="638"/>
      <c r="BU30" s="639"/>
      <c r="BV30" s="637">
        <v>2779638</v>
      </c>
      <c r="BW30" s="638"/>
      <c r="BX30" s="638"/>
      <c r="BY30" s="638"/>
      <c r="BZ30" s="638"/>
      <c r="CA30" s="638"/>
      <c r="CB30" s="638"/>
      <c r="CC30" s="639"/>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水道特別会計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釧路北部消防事務組合</v>
      </c>
      <c r="BZ34" s="653"/>
      <c r="CA34" s="653"/>
      <c r="CB34" s="653"/>
      <c r="CC34" s="653"/>
      <c r="CD34" s="653"/>
      <c r="CE34" s="653"/>
      <c r="CF34" s="653"/>
      <c r="CG34" s="653"/>
      <c r="CH34" s="653"/>
      <c r="CI34" s="653"/>
      <c r="CJ34" s="653"/>
      <c r="CK34" s="653"/>
      <c r="CL34" s="653"/>
      <c r="CM34" s="653"/>
      <c r="CN34" s="213"/>
      <c r="CO34" s="652">
        <f>IF(CQ34="","",MAX(C34:D43,U34:V43,AM34:AN43,BE34:BF43,BW34:BX43)+1)</f>
        <v>12</v>
      </c>
      <c r="CP34" s="652"/>
      <c r="CQ34" s="653" t="str">
        <f>IF('各会計、関係団体の財政状況及び健全化判断比率'!BS7="","",'各会計、関係団体の財政状況及び健全化判断比率'!BS7)</f>
        <v>鶴居村振興公社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診療所会計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釧路広域連合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釧路公立大学事務組合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釧路・根室広域地方税滞納整理機構</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YoO1+5QBZ6BOGTYW7ogwFMaW/iDTjcYpu25MEWU8NoUcMqPRk6nJ7E5HnSqRR9gzwuAi7DvvaSOwQ0xBEdxKg==" saltValue="kDh4vB9SkUmbgRctSD9G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7" t="s">
        <v>556</v>
      </c>
      <c r="D34" s="1247"/>
      <c r="E34" s="1248"/>
      <c r="F34" s="32">
        <v>1.75</v>
      </c>
      <c r="G34" s="33">
        <v>1.55</v>
      </c>
      <c r="H34" s="33">
        <v>2.2200000000000002</v>
      </c>
      <c r="I34" s="33">
        <v>2.21</v>
      </c>
      <c r="J34" s="34">
        <v>2.2400000000000002</v>
      </c>
      <c r="K34" s="22"/>
      <c r="L34" s="22"/>
      <c r="M34" s="22"/>
      <c r="N34" s="22"/>
      <c r="O34" s="22"/>
      <c r="P34" s="22"/>
    </row>
    <row r="35" spans="1:16" ht="39" customHeight="1" x14ac:dyDescent="0.15">
      <c r="A35" s="22"/>
      <c r="B35" s="35"/>
      <c r="C35" s="1241" t="s">
        <v>557</v>
      </c>
      <c r="D35" s="1242"/>
      <c r="E35" s="1243"/>
      <c r="F35" s="36">
        <v>0.84</v>
      </c>
      <c r="G35" s="37">
        <v>0.82</v>
      </c>
      <c r="H35" s="37">
        <v>1.1000000000000001</v>
      </c>
      <c r="I35" s="37">
        <v>0.87</v>
      </c>
      <c r="J35" s="38">
        <v>1.47</v>
      </c>
      <c r="K35" s="22"/>
      <c r="L35" s="22"/>
      <c r="M35" s="22"/>
      <c r="N35" s="22"/>
      <c r="O35" s="22"/>
      <c r="P35" s="22"/>
    </row>
    <row r="36" spans="1:16" ht="39" customHeight="1" x14ac:dyDescent="0.15">
      <c r="A36" s="22"/>
      <c r="B36" s="35"/>
      <c r="C36" s="1241" t="s">
        <v>558</v>
      </c>
      <c r="D36" s="1242"/>
      <c r="E36" s="1243"/>
      <c r="F36" s="36">
        <v>2.2599999999999998</v>
      </c>
      <c r="G36" s="37">
        <v>1.51</v>
      </c>
      <c r="H36" s="37">
        <v>1.67</v>
      </c>
      <c r="I36" s="37">
        <v>1.37</v>
      </c>
      <c r="J36" s="38">
        <v>1.41</v>
      </c>
      <c r="K36" s="22"/>
      <c r="L36" s="22"/>
      <c r="M36" s="22"/>
      <c r="N36" s="22"/>
      <c r="O36" s="22"/>
      <c r="P36" s="22"/>
    </row>
    <row r="37" spans="1:16" ht="39" customHeight="1" x14ac:dyDescent="0.15">
      <c r="A37" s="22"/>
      <c r="B37" s="35"/>
      <c r="C37" s="1241" t="s">
        <v>559</v>
      </c>
      <c r="D37" s="1242"/>
      <c r="E37" s="1243"/>
      <c r="F37" s="36">
        <v>0.15</v>
      </c>
      <c r="G37" s="37">
        <v>0.11</v>
      </c>
      <c r="H37" s="37">
        <v>0.12</v>
      </c>
      <c r="I37" s="37">
        <v>0.12</v>
      </c>
      <c r="J37" s="38">
        <v>0.13</v>
      </c>
      <c r="K37" s="22"/>
      <c r="L37" s="22"/>
      <c r="M37" s="22"/>
      <c r="N37" s="22"/>
      <c r="O37" s="22"/>
      <c r="P37" s="22"/>
    </row>
    <row r="38" spans="1:16" ht="39" customHeight="1" x14ac:dyDescent="0.15">
      <c r="A38" s="22"/>
      <c r="B38" s="35"/>
      <c r="C38" s="1241" t="s">
        <v>560</v>
      </c>
      <c r="D38" s="1242"/>
      <c r="E38" s="1243"/>
      <c r="F38" s="36">
        <v>7.0000000000000007E-2</v>
      </c>
      <c r="G38" s="37">
        <v>0.04</v>
      </c>
      <c r="H38" s="37">
        <v>0.04</v>
      </c>
      <c r="I38" s="37">
        <v>0.04</v>
      </c>
      <c r="J38" s="38">
        <v>0.05</v>
      </c>
      <c r="K38" s="22"/>
      <c r="L38" s="22"/>
      <c r="M38" s="22"/>
      <c r="N38" s="22"/>
      <c r="O38" s="22"/>
      <c r="P38" s="22"/>
    </row>
    <row r="39" spans="1:16" ht="39" customHeight="1" x14ac:dyDescent="0.15">
      <c r="A39" s="22"/>
      <c r="B39" s="35"/>
      <c r="C39" s="1241" t="s">
        <v>561</v>
      </c>
      <c r="D39" s="1242"/>
      <c r="E39" s="1243"/>
      <c r="F39" s="36">
        <v>0</v>
      </c>
      <c r="G39" s="37">
        <v>0.01</v>
      </c>
      <c r="H39" s="37">
        <v>0.01</v>
      </c>
      <c r="I39" s="37">
        <v>0.01</v>
      </c>
      <c r="J39" s="38">
        <v>0.01</v>
      </c>
      <c r="K39" s="22"/>
      <c r="L39" s="22"/>
      <c r="M39" s="22"/>
      <c r="N39" s="22"/>
      <c r="O39" s="22"/>
      <c r="P39" s="22"/>
    </row>
    <row r="40" spans="1:16" ht="39" customHeight="1" x14ac:dyDescent="0.15">
      <c r="A40" s="22"/>
      <c r="B40" s="35"/>
      <c r="C40" s="1241" t="s">
        <v>562</v>
      </c>
      <c r="D40" s="1242"/>
      <c r="E40" s="1243"/>
      <c r="F40" s="36">
        <v>0</v>
      </c>
      <c r="G40" s="37">
        <v>0</v>
      </c>
      <c r="H40" s="37">
        <v>0</v>
      </c>
      <c r="I40" s="37">
        <v>0</v>
      </c>
      <c r="J40" s="38">
        <v>0</v>
      </c>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563</v>
      </c>
      <c r="D42" s="1242"/>
      <c r="E42" s="1243"/>
      <c r="F42" s="36" t="s">
        <v>507</v>
      </c>
      <c r="G42" s="37" t="s">
        <v>507</v>
      </c>
      <c r="H42" s="37" t="s">
        <v>507</v>
      </c>
      <c r="I42" s="37" t="s">
        <v>507</v>
      </c>
      <c r="J42" s="38" t="s">
        <v>507</v>
      </c>
      <c r="K42" s="22"/>
      <c r="L42" s="22"/>
      <c r="M42" s="22"/>
      <c r="N42" s="22"/>
      <c r="O42" s="22"/>
      <c r="P42" s="22"/>
    </row>
    <row r="43" spans="1:16" ht="39" customHeight="1" thickBot="1" x14ac:dyDescent="0.2">
      <c r="A43" s="22"/>
      <c r="B43" s="40"/>
      <c r="C43" s="1244" t="s">
        <v>564</v>
      </c>
      <c r="D43" s="1245"/>
      <c r="E43" s="1246"/>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F+o0aDRyfSD9+n6nRV0HEk2YjQu3qdwSHUmkW8IPtn8jaoRNqq53l7A++88CTohNwFSffs8KkXK9EYeT+G8g==" saltValue="2juLY8KIhv7ANEVv9r+3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590</v>
      </c>
      <c r="L45" s="60">
        <v>559</v>
      </c>
      <c r="M45" s="60">
        <v>584</v>
      </c>
      <c r="N45" s="60">
        <v>566</v>
      </c>
      <c r="O45" s="61">
        <v>520</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507</v>
      </c>
      <c r="L46" s="64" t="s">
        <v>507</v>
      </c>
      <c r="M46" s="64" t="s">
        <v>507</v>
      </c>
      <c r="N46" s="64" t="s">
        <v>507</v>
      </c>
      <c r="O46" s="65" t="s">
        <v>507</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507</v>
      </c>
      <c r="L47" s="64" t="s">
        <v>507</v>
      </c>
      <c r="M47" s="64" t="s">
        <v>507</v>
      </c>
      <c r="N47" s="64" t="s">
        <v>507</v>
      </c>
      <c r="O47" s="65" t="s">
        <v>507</v>
      </c>
      <c r="P47" s="48"/>
      <c r="Q47" s="48"/>
      <c r="R47" s="48"/>
      <c r="S47" s="48"/>
      <c r="T47" s="48"/>
      <c r="U47" s="48"/>
    </row>
    <row r="48" spans="1:21" ht="30.75" customHeight="1" x14ac:dyDescent="0.15">
      <c r="A48" s="48"/>
      <c r="B48" s="1251"/>
      <c r="C48" s="1252"/>
      <c r="D48" s="62"/>
      <c r="E48" s="1257" t="s">
        <v>15</v>
      </c>
      <c r="F48" s="1257"/>
      <c r="G48" s="1257"/>
      <c r="H48" s="1257"/>
      <c r="I48" s="1257"/>
      <c r="J48" s="1258"/>
      <c r="K48" s="63">
        <v>34</v>
      </c>
      <c r="L48" s="64">
        <v>31</v>
      </c>
      <c r="M48" s="64">
        <v>25</v>
      </c>
      <c r="N48" s="64">
        <v>23</v>
      </c>
      <c r="O48" s="65">
        <v>21</v>
      </c>
      <c r="P48" s="48"/>
      <c r="Q48" s="48"/>
      <c r="R48" s="48"/>
      <c r="S48" s="48"/>
      <c r="T48" s="48"/>
      <c r="U48" s="48"/>
    </row>
    <row r="49" spans="1:21" ht="30.75" customHeight="1" x14ac:dyDescent="0.15">
      <c r="A49" s="48"/>
      <c r="B49" s="1251"/>
      <c r="C49" s="1252"/>
      <c r="D49" s="62"/>
      <c r="E49" s="1257" t="s">
        <v>16</v>
      </c>
      <c r="F49" s="1257"/>
      <c r="G49" s="1257"/>
      <c r="H49" s="1257"/>
      <c r="I49" s="1257"/>
      <c r="J49" s="1258"/>
      <c r="K49" s="63">
        <v>3</v>
      </c>
      <c r="L49" s="64">
        <v>3</v>
      </c>
      <c r="M49" s="64">
        <v>3</v>
      </c>
      <c r="N49" s="64">
        <v>3</v>
      </c>
      <c r="O49" s="65">
        <v>3</v>
      </c>
      <c r="P49" s="48"/>
      <c r="Q49" s="48"/>
      <c r="R49" s="48"/>
      <c r="S49" s="48"/>
      <c r="T49" s="48"/>
      <c r="U49" s="48"/>
    </row>
    <row r="50" spans="1:21" ht="30.75" customHeight="1" x14ac:dyDescent="0.15">
      <c r="A50" s="48"/>
      <c r="B50" s="1251"/>
      <c r="C50" s="1252"/>
      <c r="D50" s="62"/>
      <c r="E50" s="1257" t="s">
        <v>17</v>
      </c>
      <c r="F50" s="1257"/>
      <c r="G50" s="1257"/>
      <c r="H50" s="1257"/>
      <c r="I50" s="1257"/>
      <c r="J50" s="1258"/>
      <c r="K50" s="63" t="s">
        <v>507</v>
      </c>
      <c r="L50" s="64" t="s">
        <v>507</v>
      </c>
      <c r="M50" s="64" t="s">
        <v>507</v>
      </c>
      <c r="N50" s="64" t="s">
        <v>507</v>
      </c>
      <c r="O50" s="65" t="s">
        <v>507</v>
      </c>
      <c r="P50" s="48"/>
      <c r="Q50" s="48"/>
      <c r="R50" s="48"/>
      <c r="S50" s="48"/>
      <c r="T50" s="48"/>
      <c r="U50" s="48"/>
    </row>
    <row r="51" spans="1:21" ht="30.75" customHeight="1" x14ac:dyDescent="0.15">
      <c r="A51" s="48"/>
      <c r="B51" s="1253"/>
      <c r="C51" s="1254"/>
      <c r="D51" s="66"/>
      <c r="E51" s="1257" t="s">
        <v>18</v>
      </c>
      <c r="F51" s="1257"/>
      <c r="G51" s="1257"/>
      <c r="H51" s="1257"/>
      <c r="I51" s="1257"/>
      <c r="J51" s="1258"/>
      <c r="K51" s="63">
        <v>0</v>
      </c>
      <c r="L51" s="64">
        <v>0</v>
      </c>
      <c r="M51" s="64">
        <v>0</v>
      </c>
      <c r="N51" s="64">
        <v>0</v>
      </c>
      <c r="O51" s="65">
        <v>0</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440</v>
      </c>
      <c r="L52" s="64">
        <v>475</v>
      </c>
      <c r="M52" s="64">
        <v>466</v>
      </c>
      <c r="N52" s="64">
        <v>454</v>
      </c>
      <c r="O52" s="65">
        <v>434</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187</v>
      </c>
      <c r="L53" s="69">
        <v>118</v>
      </c>
      <c r="M53" s="69">
        <v>146</v>
      </c>
      <c r="N53" s="69">
        <v>138</v>
      </c>
      <c r="O53" s="70">
        <v>110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65" t="s">
        <v>25</v>
      </c>
      <c r="C57" s="1266"/>
      <c r="D57" s="1269" t="s">
        <v>26</v>
      </c>
      <c r="E57" s="1270"/>
      <c r="F57" s="1270"/>
      <c r="G57" s="1270"/>
      <c r="H57" s="1270"/>
      <c r="I57" s="1270"/>
      <c r="J57" s="1271"/>
      <c r="K57" s="82"/>
      <c r="L57" s="83"/>
      <c r="M57" s="83"/>
      <c r="N57" s="83"/>
      <c r="O57" s="84"/>
    </row>
    <row r="58" spans="1:21" ht="31.5" customHeight="1" thickBot="1" x14ac:dyDescent="0.2">
      <c r="B58" s="1267"/>
      <c r="C58" s="1268"/>
      <c r="D58" s="1272" t="s">
        <v>27</v>
      </c>
      <c r="E58" s="1273"/>
      <c r="F58" s="1273"/>
      <c r="G58" s="1273"/>
      <c r="H58" s="1273"/>
      <c r="I58" s="1273"/>
      <c r="J58" s="1274"/>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Jz4gMIcMPoeFGHrAdb6uYPNE4eSbu3fO9eQk9XnvrNGKKd64fMXYW2HSBgUG/Spu1bzM6LK9hBJt3GVK0druA==" saltValue="pzxarg1kAQmt/U2E4zW1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75" t="s">
        <v>30</v>
      </c>
      <c r="C41" s="1276"/>
      <c r="D41" s="101"/>
      <c r="E41" s="1281" t="s">
        <v>31</v>
      </c>
      <c r="F41" s="1281"/>
      <c r="G41" s="1281"/>
      <c r="H41" s="1282"/>
      <c r="I41" s="102">
        <v>4288</v>
      </c>
      <c r="J41" s="103">
        <v>4072</v>
      </c>
      <c r="K41" s="103">
        <v>3887</v>
      </c>
      <c r="L41" s="103">
        <v>3644</v>
      </c>
      <c r="M41" s="104">
        <v>3620</v>
      </c>
    </row>
    <row r="42" spans="2:13" ht="27.75" customHeight="1" x14ac:dyDescent="0.15">
      <c r="B42" s="1277"/>
      <c r="C42" s="1278"/>
      <c r="D42" s="105"/>
      <c r="E42" s="1283" t="s">
        <v>32</v>
      </c>
      <c r="F42" s="1283"/>
      <c r="G42" s="1283"/>
      <c r="H42" s="1284"/>
      <c r="I42" s="106" t="s">
        <v>507</v>
      </c>
      <c r="J42" s="107" t="s">
        <v>507</v>
      </c>
      <c r="K42" s="107" t="s">
        <v>507</v>
      </c>
      <c r="L42" s="107" t="s">
        <v>507</v>
      </c>
      <c r="M42" s="108" t="s">
        <v>507</v>
      </c>
    </row>
    <row r="43" spans="2:13" ht="27.75" customHeight="1" x14ac:dyDescent="0.15">
      <c r="B43" s="1277"/>
      <c r="C43" s="1278"/>
      <c r="D43" s="105"/>
      <c r="E43" s="1283" t="s">
        <v>33</v>
      </c>
      <c r="F43" s="1283"/>
      <c r="G43" s="1283"/>
      <c r="H43" s="1284"/>
      <c r="I43" s="106">
        <v>195</v>
      </c>
      <c r="J43" s="107">
        <v>177</v>
      </c>
      <c r="K43" s="107">
        <v>161</v>
      </c>
      <c r="L43" s="107">
        <v>145</v>
      </c>
      <c r="M43" s="108">
        <v>129</v>
      </c>
    </row>
    <row r="44" spans="2:13" ht="27.75" customHeight="1" x14ac:dyDescent="0.15">
      <c r="B44" s="1277"/>
      <c r="C44" s="1278"/>
      <c r="D44" s="105"/>
      <c r="E44" s="1283" t="s">
        <v>34</v>
      </c>
      <c r="F44" s="1283"/>
      <c r="G44" s="1283"/>
      <c r="H44" s="1284"/>
      <c r="I44" s="106">
        <v>16</v>
      </c>
      <c r="J44" s="107">
        <v>13</v>
      </c>
      <c r="K44" s="107">
        <v>10</v>
      </c>
      <c r="L44" s="107">
        <v>7</v>
      </c>
      <c r="M44" s="108">
        <v>4</v>
      </c>
    </row>
    <row r="45" spans="2:13" ht="27.75" customHeight="1" x14ac:dyDescent="0.15">
      <c r="B45" s="1277"/>
      <c r="C45" s="1278"/>
      <c r="D45" s="105"/>
      <c r="E45" s="1283" t="s">
        <v>35</v>
      </c>
      <c r="F45" s="1283"/>
      <c r="G45" s="1283"/>
      <c r="H45" s="1284"/>
      <c r="I45" s="106">
        <v>418</v>
      </c>
      <c r="J45" s="107">
        <v>396</v>
      </c>
      <c r="K45" s="107">
        <v>400</v>
      </c>
      <c r="L45" s="107">
        <v>395</v>
      </c>
      <c r="M45" s="108">
        <v>432</v>
      </c>
    </row>
    <row r="46" spans="2:13" ht="27.75" customHeight="1" x14ac:dyDescent="0.15">
      <c r="B46" s="1277"/>
      <c r="C46" s="1278"/>
      <c r="D46" s="109"/>
      <c r="E46" s="1283" t="s">
        <v>36</v>
      </c>
      <c r="F46" s="1283"/>
      <c r="G46" s="1283"/>
      <c r="H46" s="1284"/>
      <c r="I46" s="106" t="s">
        <v>507</v>
      </c>
      <c r="J46" s="107" t="s">
        <v>507</v>
      </c>
      <c r="K46" s="107" t="s">
        <v>507</v>
      </c>
      <c r="L46" s="107" t="s">
        <v>507</v>
      </c>
      <c r="M46" s="108" t="s">
        <v>507</v>
      </c>
    </row>
    <row r="47" spans="2:13" ht="27.75" customHeight="1" x14ac:dyDescent="0.15">
      <c r="B47" s="1277"/>
      <c r="C47" s="1278"/>
      <c r="D47" s="110"/>
      <c r="E47" s="1285" t="s">
        <v>37</v>
      </c>
      <c r="F47" s="1286"/>
      <c r="G47" s="1286"/>
      <c r="H47" s="1287"/>
      <c r="I47" s="106" t="s">
        <v>507</v>
      </c>
      <c r="J47" s="107" t="s">
        <v>507</v>
      </c>
      <c r="K47" s="107" t="s">
        <v>507</v>
      </c>
      <c r="L47" s="107" t="s">
        <v>507</v>
      </c>
      <c r="M47" s="108" t="s">
        <v>507</v>
      </c>
    </row>
    <row r="48" spans="2:13" ht="27.75" customHeight="1" x14ac:dyDescent="0.15">
      <c r="B48" s="1277"/>
      <c r="C48" s="1278"/>
      <c r="D48" s="105"/>
      <c r="E48" s="1283" t="s">
        <v>38</v>
      </c>
      <c r="F48" s="1283"/>
      <c r="G48" s="1283"/>
      <c r="H48" s="1284"/>
      <c r="I48" s="106" t="s">
        <v>507</v>
      </c>
      <c r="J48" s="107" t="s">
        <v>507</v>
      </c>
      <c r="K48" s="107" t="s">
        <v>507</v>
      </c>
      <c r="L48" s="107" t="s">
        <v>507</v>
      </c>
      <c r="M48" s="108" t="s">
        <v>507</v>
      </c>
    </row>
    <row r="49" spans="2:13" ht="27.75" customHeight="1" x14ac:dyDescent="0.15">
      <c r="B49" s="1279"/>
      <c r="C49" s="1280"/>
      <c r="D49" s="105"/>
      <c r="E49" s="1283" t="s">
        <v>39</v>
      </c>
      <c r="F49" s="1283"/>
      <c r="G49" s="1283"/>
      <c r="H49" s="1284"/>
      <c r="I49" s="106" t="s">
        <v>507</v>
      </c>
      <c r="J49" s="107" t="s">
        <v>507</v>
      </c>
      <c r="K49" s="107" t="s">
        <v>507</v>
      </c>
      <c r="L49" s="107" t="s">
        <v>507</v>
      </c>
      <c r="M49" s="108" t="s">
        <v>507</v>
      </c>
    </row>
    <row r="50" spans="2:13" ht="27.75" customHeight="1" x14ac:dyDescent="0.15">
      <c r="B50" s="1288" t="s">
        <v>40</v>
      </c>
      <c r="C50" s="1289"/>
      <c r="D50" s="111"/>
      <c r="E50" s="1283" t="s">
        <v>41</v>
      </c>
      <c r="F50" s="1283"/>
      <c r="G50" s="1283"/>
      <c r="H50" s="1284"/>
      <c r="I50" s="106">
        <v>2764</v>
      </c>
      <c r="J50" s="107">
        <v>2845</v>
      </c>
      <c r="K50" s="107">
        <v>3302</v>
      </c>
      <c r="L50" s="107">
        <v>3995</v>
      </c>
      <c r="M50" s="108">
        <v>4635</v>
      </c>
    </row>
    <row r="51" spans="2:13" ht="27.75" customHeight="1" x14ac:dyDescent="0.15">
      <c r="B51" s="1277"/>
      <c r="C51" s="1278"/>
      <c r="D51" s="105"/>
      <c r="E51" s="1283" t="s">
        <v>42</v>
      </c>
      <c r="F51" s="1283"/>
      <c r="G51" s="1283"/>
      <c r="H51" s="1284"/>
      <c r="I51" s="106" t="s">
        <v>507</v>
      </c>
      <c r="J51" s="107" t="s">
        <v>507</v>
      </c>
      <c r="K51" s="107" t="s">
        <v>507</v>
      </c>
      <c r="L51" s="107" t="s">
        <v>507</v>
      </c>
      <c r="M51" s="108" t="s">
        <v>507</v>
      </c>
    </row>
    <row r="52" spans="2:13" ht="27.75" customHeight="1" x14ac:dyDescent="0.15">
      <c r="B52" s="1279"/>
      <c r="C52" s="1280"/>
      <c r="D52" s="105"/>
      <c r="E52" s="1283" t="s">
        <v>43</v>
      </c>
      <c r="F52" s="1283"/>
      <c r="G52" s="1283"/>
      <c r="H52" s="1284"/>
      <c r="I52" s="106">
        <v>3814</v>
      </c>
      <c r="J52" s="107">
        <v>3630</v>
      </c>
      <c r="K52" s="107">
        <v>3493</v>
      </c>
      <c r="L52" s="107">
        <v>3251</v>
      </c>
      <c r="M52" s="108">
        <v>3122</v>
      </c>
    </row>
    <row r="53" spans="2:13" ht="27.75" customHeight="1" thickBot="1" x14ac:dyDescent="0.2">
      <c r="B53" s="1290" t="s">
        <v>44</v>
      </c>
      <c r="C53" s="1291"/>
      <c r="D53" s="112"/>
      <c r="E53" s="1292" t="s">
        <v>45</v>
      </c>
      <c r="F53" s="1292"/>
      <c r="G53" s="1292"/>
      <c r="H53" s="1293"/>
      <c r="I53" s="113">
        <v>-1662</v>
      </c>
      <c r="J53" s="114">
        <v>-1817</v>
      </c>
      <c r="K53" s="114">
        <v>-2336</v>
      </c>
      <c r="L53" s="114">
        <v>-3055</v>
      </c>
      <c r="M53" s="115">
        <v>-3571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Z+g+Fd+aBzJOw6EqSjIEmkQzzhsNsQXqR1k60ghuJfnuHJboa+8PjQ8nZ1id2rnBCbtgo/4A4vLXtUxmhkXrQ==" saltValue="/SjF4wbh1pzHyDjzZKOv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302" t="s">
        <v>48</v>
      </c>
      <c r="D55" s="1302"/>
      <c r="E55" s="1303"/>
      <c r="F55" s="127">
        <v>742</v>
      </c>
      <c r="G55" s="127">
        <v>743</v>
      </c>
      <c r="H55" s="128">
        <v>732</v>
      </c>
    </row>
    <row r="56" spans="2:8" ht="52.5" customHeight="1" x14ac:dyDescent="0.15">
      <c r="B56" s="129"/>
      <c r="C56" s="1304" t="s">
        <v>49</v>
      </c>
      <c r="D56" s="1304"/>
      <c r="E56" s="1305"/>
      <c r="F56" s="130">
        <v>394</v>
      </c>
      <c r="G56" s="130">
        <v>394</v>
      </c>
      <c r="H56" s="131">
        <v>394</v>
      </c>
    </row>
    <row r="57" spans="2:8" ht="53.25" customHeight="1" x14ac:dyDescent="0.15">
      <c r="B57" s="129"/>
      <c r="C57" s="1306" t="s">
        <v>50</v>
      </c>
      <c r="D57" s="1306"/>
      <c r="E57" s="1307"/>
      <c r="F57" s="132">
        <v>2100</v>
      </c>
      <c r="G57" s="132">
        <v>2780</v>
      </c>
      <c r="H57" s="133">
        <v>3430</v>
      </c>
    </row>
    <row r="58" spans="2:8" ht="45.75" customHeight="1" x14ac:dyDescent="0.15">
      <c r="B58" s="134"/>
      <c r="C58" s="1294" t="s">
        <v>577</v>
      </c>
      <c r="D58" s="1295"/>
      <c r="E58" s="1296"/>
      <c r="F58" s="135">
        <v>225</v>
      </c>
      <c r="G58" s="135">
        <v>887</v>
      </c>
      <c r="H58" s="136">
        <v>1533</v>
      </c>
    </row>
    <row r="59" spans="2:8" ht="45.75" customHeight="1" x14ac:dyDescent="0.15">
      <c r="B59" s="134"/>
      <c r="C59" s="1294" t="s">
        <v>578</v>
      </c>
      <c r="D59" s="1295"/>
      <c r="E59" s="1296"/>
      <c r="F59" s="135">
        <v>1085</v>
      </c>
      <c r="G59" s="135">
        <v>1125</v>
      </c>
      <c r="H59" s="136">
        <v>1142</v>
      </c>
    </row>
    <row r="60" spans="2:8" ht="45.75" customHeight="1" x14ac:dyDescent="0.15">
      <c r="B60" s="134"/>
      <c r="C60" s="1294" t="s">
        <v>579</v>
      </c>
      <c r="D60" s="1295"/>
      <c r="E60" s="1296"/>
      <c r="F60" s="135">
        <v>277</v>
      </c>
      <c r="G60" s="135">
        <v>277</v>
      </c>
      <c r="H60" s="136">
        <v>277</v>
      </c>
    </row>
    <row r="61" spans="2:8" ht="45.75" customHeight="1" x14ac:dyDescent="0.15">
      <c r="B61" s="134"/>
      <c r="C61" s="1294" t="s">
        <v>580</v>
      </c>
      <c r="D61" s="1295"/>
      <c r="E61" s="1296"/>
      <c r="F61" s="135">
        <v>193</v>
      </c>
      <c r="G61" s="135">
        <v>184</v>
      </c>
      <c r="H61" s="136">
        <v>174</v>
      </c>
    </row>
    <row r="62" spans="2:8" ht="45.75" customHeight="1" thickBot="1" x14ac:dyDescent="0.2">
      <c r="B62" s="137"/>
      <c r="C62" s="1297" t="s">
        <v>581</v>
      </c>
      <c r="D62" s="1298"/>
      <c r="E62" s="1299"/>
      <c r="F62" s="138">
        <v>94</v>
      </c>
      <c r="G62" s="138">
        <v>89</v>
      </c>
      <c r="H62" s="139">
        <v>91</v>
      </c>
    </row>
    <row r="63" spans="2:8" ht="52.5" customHeight="1" thickBot="1" x14ac:dyDescent="0.2">
      <c r="B63" s="140"/>
      <c r="C63" s="1300" t="s">
        <v>51</v>
      </c>
      <c r="D63" s="1300"/>
      <c r="E63" s="1301"/>
      <c r="F63" s="141">
        <v>3236</v>
      </c>
      <c r="G63" s="141">
        <v>3916</v>
      </c>
      <c r="H63" s="142">
        <v>4556</v>
      </c>
    </row>
    <row r="64" spans="2:8" ht="15" customHeight="1" x14ac:dyDescent="0.15"/>
    <row r="65" ht="0" hidden="1" customHeight="1" x14ac:dyDescent="0.15"/>
    <row r="66" ht="0" hidden="1" customHeight="1" x14ac:dyDescent="0.15"/>
  </sheetData>
  <sheetProtection algorithmName="SHA-512" hashValue="2vcJRxy/cf+ZaYw5R2B3xFd0AgQ1qbl5Fy19rmGTJ3VFcyXh1VV/+KgF3L9ZZTFxj1A7xD72eR7BwUwpbG3U3Q==" saltValue="rlGLlUaQztC2wOMlV7Gz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1" t="s">
        <v>592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4"/>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4"/>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4"/>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4"/>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585</v>
      </c>
    </row>
    <row r="50" spans="1:109" x14ac:dyDescent="0.15">
      <c r="B50" s="394"/>
      <c r="G50" s="1314"/>
      <c r="H50" s="1314"/>
      <c r="I50" s="1314"/>
      <c r="J50" s="1314"/>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548</v>
      </c>
      <c r="BQ50" s="1313"/>
      <c r="BR50" s="1313"/>
      <c r="BS50" s="1313"/>
      <c r="BT50" s="1313"/>
      <c r="BU50" s="1313"/>
      <c r="BV50" s="1313"/>
      <c r="BW50" s="1313"/>
      <c r="BX50" s="1313" t="s">
        <v>549</v>
      </c>
      <c r="BY50" s="1313"/>
      <c r="BZ50" s="1313"/>
      <c r="CA50" s="1313"/>
      <c r="CB50" s="1313"/>
      <c r="CC50" s="1313"/>
      <c r="CD50" s="1313"/>
      <c r="CE50" s="1313"/>
      <c r="CF50" s="1313" t="s">
        <v>550</v>
      </c>
      <c r="CG50" s="1313"/>
      <c r="CH50" s="1313"/>
      <c r="CI50" s="1313"/>
      <c r="CJ50" s="1313"/>
      <c r="CK50" s="1313"/>
      <c r="CL50" s="1313"/>
      <c r="CM50" s="1313"/>
      <c r="CN50" s="1313" t="s">
        <v>551</v>
      </c>
      <c r="CO50" s="1313"/>
      <c r="CP50" s="1313"/>
      <c r="CQ50" s="1313"/>
      <c r="CR50" s="1313"/>
      <c r="CS50" s="1313"/>
      <c r="CT50" s="1313"/>
      <c r="CU50" s="1313"/>
      <c r="CV50" s="1313" t="s">
        <v>552</v>
      </c>
      <c r="CW50" s="1313"/>
      <c r="CX50" s="1313"/>
      <c r="CY50" s="1313"/>
      <c r="CZ50" s="1313"/>
      <c r="DA50" s="1313"/>
      <c r="DB50" s="1313"/>
      <c r="DC50" s="1313"/>
    </row>
    <row r="51" spans="1:109" ht="13.5" customHeight="1" x14ac:dyDescent="0.15">
      <c r="B51" s="394"/>
      <c r="G51" s="1316"/>
      <c r="H51" s="1316"/>
      <c r="I51" s="1330"/>
      <c r="J51" s="1330"/>
      <c r="K51" s="1315"/>
      <c r="L51" s="1315"/>
      <c r="M51" s="1315"/>
      <c r="N51" s="1315"/>
      <c r="AM51" s="403"/>
      <c r="AN51" s="1311" t="s">
        <v>586</v>
      </c>
      <c r="AO51" s="1311"/>
      <c r="AP51" s="1311"/>
      <c r="AQ51" s="1311"/>
      <c r="AR51" s="1311"/>
      <c r="AS51" s="1311"/>
      <c r="AT51" s="1311"/>
      <c r="AU51" s="1311"/>
      <c r="AV51" s="1311"/>
      <c r="AW51" s="1311"/>
      <c r="AX51" s="1311"/>
      <c r="AY51" s="1311"/>
      <c r="AZ51" s="1311"/>
      <c r="BA51" s="1311"/>
      <c r="BB51" s="1311" t="s">
        <v>587</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20"/>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20"/>
      <c r="CW51" s="1308"/>
      <c r="CX51" s="1308"/>
      <c r="CY51" s="1308"/>
      <c r="CZ51" s="1308"/>
      <c r="DA51" s="1308"/>
      <c r="DB51" s="1308"/>
      <c r="DC51" s="1308"/>
    </row>
    <row r="52" spans="1:109" x14ac:dyDescent="0.15">
      <c r="B52" s="394"/>
      <c r="G52" s="1316"/>
      <c r="H52" s="1316"/>
      <c r="I52" s="1330"/>
      <c r="J52" s="1330"/>
      <c r="K52" s="1315"/>
      <c r="L52" s="1315"/>
      <c r="M52" s="1315"/>
      <c r="N52" s="1315"/>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16"/>
      <c r="H53" s="1316"/>
      <c r="I53" s="1314"/>
      <c r="J53" s="1314"/>
      <c r="K53" s="1315"/>
      <c r="L53" s="1315"/>
      <c r="M53" s="1315"/>
      <c r="N53" s="1315"/>
      <c r="AM53" s="403"/>
      <c r="AN53" s="1311"/>
      <c r="AO53" s="1311"/>
      <c r="AP53" s="1311"/>
      <c r="AQ53" s="1311"/>
      <c r="AR53" s="1311"/>
      <c r="AS53" s="1311"/>
      <c r="AT53" s="1311"/>
      <c r="AU53" s="1311"/>
      <c r="AV53" s="1311"/>
      <c r="AW53" s="1311"/>
      <c r="AX53" s="1311"/>
      <c r="AY53" s="1311"/>
      <c r="AZ53" s="1311"/>
      <c r="BA53" s="1311"/>
      <c r="BB53" s="1311" t="s">
        <v>588</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20"/>
      <c r="BY53" s="1308"/>
      <c r="BZ53" s="1308"/>
      <c r="CA53" s="1308"/>
      <c r="CB53" s="1308"/>
      <c r="CC53" s="1308"/>
      <c r="CD53" s="1308"/>
      <c r="CE53" s="1308"/>
      <c r="CF53" s="1308">
        <v>59.6</v>
      </c>
      <c r="CG53" s="1308"/>
      <c r="CH53" s="1308"/>
      <c r="CI53" s="1308"/>
      <c r="CJ53" s="1308"/>
      <c r="CK53" s="1308"/>
      <c r="CL53" s="1308"/>
      <c r="CM53" s="1308"/>
      <c r="CN53" s="1308">
        <v>61.5</v>
      </c>
      <c r="CO53" s="1308"/>
      <c r="CP53" s="1308"/>
      <c r="CQ53" s="1308"/>
      <c r="CR53" s="1308"/>
      <c r="CS53" s="1308"/>
      <c r="CT53" s="1308"/>
      <c r="CU53" s="1308"/>
      <c r="CV53" s="1320"/>
      <c r="CW53" s="1308"/>
      <c r="CX53" s="1308"/>
      <c r="CY53" s="1308"/>
      <c r="CZ53" s="1308"/>
      <c r="DA53" s="1308"/>
      <c r="DB53" s="1308"/>
      <c r="DC53" s="1308"/>
    </row>
    <row r="54" spans="1:109" x14ac:dyDescent="0.15">
      <c r="A54" s="402"/>
      <c r="B54" s="394"/>
      <c r="G54" s="1316"/>
      <c r="H54" s="1316"/>
      <c r="I54" s="1314"/>
      <c r="J54" s="1314"/>
      <c r="K54" s="1315"/>
      <c r="L54" s="1315"/>
      <c r="M54" s="1315"/>
      <c r="N54" s="1315"/>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14"/>
      <c r="H55" s="1314"/>
      <c r="I55" s="1314"/>
      <c r="J55" s="1314"/>
      <c r="K55" s="1315"/>
      <c r="L55" s="1315"/>
      <c r="M55" s="1315"/>
      <c r="N55" s="1315"/>
      <c r="AN55" s="1313" t="s">
        <v>589</v>
      </c>
      <c r="AO55" s="1313"/>
      <c r="AP55" s="1313"/>
      <c r="AQ55" s="1313"/>
      <c r="AR55" s="1313"/>
      <c r="AS55" s="1313"/>
      <c r="AT55" s="1313"/>
      <c r="AU55" s="1313"/>
      <c r="AV55" s="1313"/>
      <c r="AW55" s="1313"/>
      <c r="AX55" s="1313"/>
      <c r="AY55" s="1313"/>
      <c r="AZ55" s="1313"/>
      <c r="BA55" s="1313"/>
      <c r="BB55" s="1311" t="s">
        <v>587</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20"/>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20"/>
      <c r="CW55" s="1308"/>
      <c r="CX55" s="1308"/>
      <c r="CY55" s="1308"/>
      <c r="CZ55" s="1308"/>
      <c r="DA55" s="1308"/>
      <c r="DB55" s="1308"/>
      <c r="DC55" s="1308"/>
    </row>
    <row r="56" spans="1:109" x14ac:dyDescent="0.15">
      <c r="A56" s="402"/>
      <c r="B56" s="394"/>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14"/>
      <c r="H57" s="1314"/>
      <c r="I57" s="1309"/>
      <c r="J57" s="1309"/>
      <c r="K57" s="1315"/>
      <c r="L57" s="1315"/>
      <c r="M57" s="1315"/>
      <c r="N57" s="1315"/>
      <c r="AM57" s="387"/>
      <c r="AN57" s="1313"/>
      <c r="AO57" s="1313"/>
      <c r="AP57" s="1313"/>
      <c r="AQ57" s="1313"/>
      <c r="AR57" s="1313"/>
      <c r="AS57" s="1313"/>
      <c r="AT57" s="1313"/>
      <c r="AU57" s="1313"/>
      <c r="AV57" s="1313"/>
      <c r="AW57" s="1313"/>
      <c r="AX57" s="1313"/>
      <c r="AY57" s="1313"/>
      <c r="AZ57" s="1313"/>
      <c r="BA57" s="1313"/>
      <c r="BB57" s="1311" t="s">
        <v>588</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20"/>
      <c r="BY57" s="1308"/>
      <c r="BZ57" s="1308"/>
      <c r="CA57" s="1308"/>
      <c r="CB57" s="1308"/>
      <c r="CC57" s="1308"/>
      <c r="CD57" s="1308"/>
      <c r="CE57" s="1308"/>
      <c r="CF57" s="1308">
        <v>56.3</v>
      </c>
      <c r="CG57" s="1308"/>
      <c r="CH57" s="1308"/>
      <c r="CI57" s="1308"/>
      <c r="CJ57" s="1308"/>
      <c r="CK57" s="1308"/>
      <c r="CL57" s="1308"/>
      <c r="CM57" s="1308"/>
      <c r="CN57" s="1308">
        <v>57.6</v>
      </c>
      <c r="CO57" s="1308"/>
      <c r="CP57" s="1308"/>
      <c r="CQ57" s="1308"/>
      <c r="CR57" s="1308"/>
      <c r="CS57" s="1308"/>
      <c r="CT57" s="1308"/>
      <c r="CU57" s="1308"/>
      <c r="CV57" s="1320"/>
      <c r="CW57" s="1308"/>
      <c r="CX57" s="1308"/>
      <c r="CY57" s="1308"/>
      <c r="CZ57" s="1308"/>
      <c r="DA57" s="1308"/>
      <c r="DB57" s="1308"/>
      <c r="DC57" s="1308"/>
      <c r="DD57" s="407"/>
      <c r="DE57" s="406"/>
    </row>
    <row r="58" spans="1:109" s="402" customFormat="1" x14ac:dyDescent="0.15">
      <c r="A58" s="387"/>
      <c r="B58" s="406"/>
      <c r="G58" s="1314"/>
      <c r="H58" s="1314"/>
      <c r="I58" s="1309"/>
      <c r="J58" s="1309"/>
      <c r="K58" s="1315"/>
      <c r="L58" s="1315"/>
      <c r="M58" s="1315"/>
      <c r="N58" s="1315"/>
      <c r="AM58" s="387"/>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590</v>
      </c>
    </row>
    <row r="64" spans="1:109" x14ac:dyDescent="0.15">
      <c r="B64" s="394"/>
      <c r="G64" s="401"/>
      <c r="I64" s="414"/>
      <c r="J64" s="414"/>
      <c r="K64" s="414"/>
      <c r="L64" s="414"/>
      <c r="M64" s="414"/>
      <c r="N64" s="415"/>
      <c r="AM64" s="401"/>
      <c r="AN64" s="401" t="s">
        <v>584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21" t="s">
        <v>593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4"/>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4"/>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4"/>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4"/>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585</v>
      </c>
    </row>
    <row r="72" spans="2:107" x14ac:dyDescent="0.15">
      <c r="B72" s="394"/>
      <c r="G72" s="1314"/>
      <c r="H72" s="1314"/>
      <c r="I72" s="1314"/>
      <c r="J72" s="1314"/>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548</v>
      </c>
      <c r="BQ72" s="1313"/>
      <c r="BR72" s="1313"/>
      <c r="BS72" s="1313"/>
      <c r="BT72" s="1313"/>
      <c r="BU72" s="1313"/>
      <c r="BV72" s="1313"/>
      <c r="BW72" s="1313"/>
      <c r="BX72" s="1313" t="s">
        <v>549</v>
      </c>
      <c r="BY72" s="1313"/>
      <c r="BZ72" s="1313"/>
      <c r="CA72" s="1313"/>
      <c r="CB72" s="1313"/>
      <c r="CC72" s="1313"/>
      <c r="CD72" s="1313"/>
      <c r="CE72" s="1313"/>
      <c r="CF72" s="1313" t="s">
        <v>550</v>
      </c>
      <c r="CG72" s="1313"/>
      <c r="CH72" s="1313"/>
      <c r="CI72" s="1313"/>
      <c r="CJ72" s="1313"/>
      <c r="CK72" s="1313"/>
      <c r="CL72" s="1313"/>
      <c r="CM72" s="1313"/>
      <c r="CN72" s="1313" t="s">
        <v>551</v>
      </c>
      <c r="CO72" s="1313"/>
      <c r="CP72" s="1313"/>
      <c r="CQ72" s="1313"/>
      <c r="CR72" s="1313"/>
      <c r="CS72" s="1313"/>
      <c r="CT72" s="1313"/>
      <c r="CU72" s="1313"/>
      <c r="CV72" s="1313" t="s">
        <v>552</v>
      </c>
      <c r="CW72" s="1313"/>
      <c r="CX72" s="1313"/>
      <c r="CY72" s="1313"/>
      <c r="CZ72" s="1313"/>
      <c r="DA72" s="1313"/>
      <c r="DB72" s="1313"/>
      <c r="DC72" s="1313"/>
    </row>
    <row r="73" spans="2:107" x14ac:dyDescent="0.15">
      <c r="B73" s="394"/>
      <c r="G73" s="1316"/>
      <c r="H73" s="1316"/>
      <c r="I73" s="1316"/>
      <c r="J73" s="1316"/>
      <c r="K73" s="1312"/>
      <c r="L73" s="1312"/>
      <c r="M73" s="1312"/>
      <c r="N73" s="1312"/>
      <c r="AM73" s="403"/>
      <c r="AN73" s="1311" t="s">
        <v>586</v>
      </c>
      <c r="AO73" s="1311"/>
      <c r="AP73" s="1311"/>
      <c r="AQ73" s="1311"/>
      <c r="AR73" s="1311"/>
      <c r="AS73" s="1311"/>
      <c r="AT73" s="1311"/>
      <c r="AU73" s="1311"/>
      <c r="AV73" s="1311"/>
      <c r="AW73" s="1311"/>
      <c r="AX73" s="1311"/>
      <c r="AY73" s="1311"/>
      <c r="AZ73" s="1311"/>
      <c r="BA73" s="1311"/>
      <c r="BB73" s="1311" t="s">
        <v>587</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4"/>
      <c r="G74" s="1316"/>
      <c r="H74" s="1316"/>
      <c r="I74" s="1316"/>
      <c r="J74" s="1316"/>
      <c r="K74" s="1312"/>
      <c r="L74" s="1312"/>
      <c r="M74" s="1312"/>
      <c r="N74" s="1312"/>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16"/>
      <c r="H75" s="1316"/>
      <c r="I75" s="1314"/>
      <c r="J75" s="1314"/>
      <c r="K75" s="1315"/>
      <c r="L75" s="1315"/>
      <c r="M75" s="1315"/>
      <c r="N75" s="1315"/>
      <c r="AM75" s="403"/>
      <c r="AN75" s="1311"/>
      <c r="AO75" s="1311"/>
      <c r="AP75" s="1311"/>
      <c r="AQ75" s="1311"/>
      <c r="AR75" s="1311"/>
      <c r="AS75" s="1311"/>
      <c r="AT75" s="1311"/>
      <c r="AU75" s="1311"/>
      <c r="AV75" s="1311"/>
      <c r="AW75" s="1311"/>
      <c r="AX75" s="1311"/>
      <c r="AY75" s="1311"/>
      <c r="AZ75" s="1311"/>
      <c r="BA75" s="1311"/>
      <c r="BB75" s="1311" t="s">
        <v>591</v>
      </c>
      <c r="BC75" s="1311"/>
      <c r="BD75" s="1311"/>
      <c r="BE75" s="1311"/>
      <c r="BF75" s="1311"/>
      <c r="BG75" s="1311"/>
      <c r="BH75" s="1311"/>
      <c r="BI75" s="1311"/>
      <c r="BJ75" s="1311"/>
      <c r="BK75" s="1311"/>
      <c r="BL75" s="1311"/>
      <c r="BM75" s="1311"/>
      <c r="BN75" s="1311"/>
      <c r="BO75" s="1311"/>
      <c r="BP75" s="1308">
        <v>7.6</v>
      </c>
      <c r="BQ75" s="1308"/>
      <c r="BR75" s="1308"/>
      <c r="BS75" s="1308"/>
      <c r="BT75" s="1308"/>
      <c r="BU75" s="1308"/>
      <c r="BV75" s="1308"/>
      <c r="BW75" s="1308"/>
      <c r="BX75" s="1308">
        <v>7.1</v>
      </c>
      <c r="BY75" s="1308"/>
      <c r="BZ75" s="1308"/>
      <c r="CA75" s="1308"/>
      <c r="CB75" s="1308"/>
      <c r="CC75" s="1308"/>
      <c r="CD75" s="1308"/>
      <c r="CE75" s="1308"/>
      <c r="CF75" s="1308">
        <v>6.9</v>
      </c>
      <c r="CG75" s="1308"/>
      <c r="CH75" s="1308"/>
      <c r="CI75" s="1308"/>
      <c r="CJ75" s="1308"/>
      <c r="CK75" s="1308"/>
      <c r="CL75" s="1308"/>
      <c r="CM75" s="1308"/>
      <c r="CN75" s="1308">
        <v>6.2</v>
      </c>
      <c r="CO75" s="1308"/>
      <c r="CP75" s="1308"/>
      <c r="CQ75" s="1308"/>
      <c r="CR75" s="1308"/>
      <c r="CS75" s="1308"/>
      <c r="CT75" s="1308"/>
      <c r="CU75" s="1308"/>
      <c r="CV75" s="1308">
        <v>6.2</v>
      </c>
      <c r="CW75" s="1308"/>
      <c r="CX75" s="1308"/>
      <c r="CY75" s="1308"/>
      <c r="CZ75" s="1308"/>
      <c r="DA75" s="1308"/>
      <c r="DB75" s="1308"/>
      <c r="DC75" s="1308"/>
    </row>
    <row r="76" spans="2:107" x14ac:dyDescent="0.15">
      <c r="B76" s="394"/>
      <c r="G76" s="1316"/>
      <c r="H76" s="1316"/>
      <c r="I76" s="1314"/>
      <c r="J76" s="1314"/>
      <c r="K76" s="1315"/>
      <c r="L76" s="1315"/>
      <c r="M76" s="1315"/>
      <c r="N76" s="1315"/>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14"/>
      <c r="H77" s="1314"/>
      <c r="I77" s="1314"/>
      <c r="J77" s="1314"/>
      <c r="K77" s="1312"/>
      <c r="L77" s="1312"/>
      <c r="M77" s="1312"/>
      <c r="N77" s="1312"/>
      <c r="AN77" s="1313" t="s">
        <v>589</v>
      </c>
      <c r="AO77" s="1313"/>
      <c r="AP77" s="1313"/>
      <c r="AQ77" s="1313"/>
      <c r="AR77" s="1313"/>
      <c r="AS77" s="1313"/>
      <c r="AT77" s="1313"/>
      <c r="AU77" s="1313"/>
      <c r="AV77" s="1313"/>
      <c r="AW77" s="1313"/>
      <c r="AX77" s="1313"/>
      <c r="AY77" s="1313"/>
      <c r="AZ77" s="1313"/>
      <c r="BA77" s="1313"/>
      <c r="BB77" s="1311" t="s">
        <v>587</v>
      </c>
      <c r="BC77" s="1311"/>
      <c r="BD77" s="1311"/>
      <c r="BE77" s="1311"/>
      <c r="BF77" s="1311"/>
      <c r="BG77" s="1311"/>
      <c r="BH77" s="1311"/>
      <c r="BI77" s="1311"/>
      <c r="BJ77" s="1311"/>
      <c r="BK77" s="1311"/>
      <c r="BL77" s="1311"/>
      <c r="BM77" s="1311"/>
      <c r="BN77" s="1311"/>
      <c r="BO77" s="1311"/>
      <c r="BP77" s="1308">
        <v>0</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x14ac:dyDescent="0.15">
      <c r="B78" s="394"/>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591</v>
      </c>
      <c r="BC79" s="1311"/>
      <c r="BD79" s="1311"/>
      <c r="BE79" s="1311"/>
      <c r="BF79" s="1311"/>
      <c r="BG79" s="1311"/>
      <c r="BH79" s="1311"/>
      <c r="BI79" s="1311"/>
      <c r="BJ79" s="1311"/>
      <c r="BK79" s="1311"/>
      <c r="BL79" s="1311"/>
      <c r="BM79" s="1311"/>
      <c r="BN79" s="1311"/>
      <c r="BO79" s="1311"/>
      <c r="BP79" s="1308">
        <v>8.1999999999999993</v>
      </c>
      <c r="BQ79" s="1308"/>
      <c r="BR79" s="1308"/>
      <c r="BS79" s="1308"/>
      <c r="BT79" s="1308"/>
      <c r="BU79" s="1308"/>
      <c r="BV79" s="1308"/>
      <c r="BW79" s="1308"/>
      <c r="BX79" s="1308">
        <v>7.8</v>
      </c>
      <c r="BY79" s="1308"/>
      <c r="BZ79" s="1308"/>
      <c r="CA79" s="1308"/>
      <c r="CB79" s="1308"/>
      <c r="CC79" s="1308"/>
      <c r="CD79" s="1308"/>
      <c r="CE79" s="1308"/>
      <c r="CF79" s="1308">
        <v>7.4</v>
      </c>
      <c r="CG79" s="1308"/>
      <c r="CH79" s="1308"/>
      <c r="CI79" s="1308"/>
      <c r="CJ79" s="1308"/>
      <c r="CK79" s="1308"/>
      <c r="CL79" s="1308"/>
      <c r="CM79" s="1308"/>
      <c r="CN79" s="1308">
        <v>7.1</v>
      </c>
      <c r="CO79" s="1308"/>
      <c r="CP79" s="1308"/>
      <c r="CQ79" s="1308"/>
      <c r="CR79" s="1308"/>
      <c r="CS79" s="1308"/>
      <c r="CT79" s="1308"/>
      <c r="CU79" s="1308"/>
      <c r="CV79" s="1308">
        <v>7.1</v>
      </c>
      <c r="CW79" s="1308"/>
      <c r="CX79" s="1308"/>
      <c r="CY79" s="1308"/>
      <c r="CZ79" s="1308"/>
      <c r="DA79" s="1308"/>
      <c r="DB79" s="1308"/>
      <c r="DC79" s="1308"/>
    </row>
    <row r="80" spans="2:107" x14ac:dyDescent="0.15">
      <c r="B80" s="394"/>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JlnP/36UAjnlvcRm+IgT6evyHyhAqO2IbzwJkec7/pW17yCAnBFiGJVHCJQ3Cyh27652xGfjG1ub+Rv6Fo/Jw==" saltValue="2OsBuTbAKJE4G8ibSPLp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kjlrnvygfg5GJA5olswQWSNh9u3DirvWIF0tTryVE4Ex188ZC4kCsxTxB2akMWljgol2Z2npbA1wE5/H4zc+A==" saltValue="T9YgfnHBgy0rWZp9C/dD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6uEev8ZlsHg0etNaWRX3JgAFegrMjb03ZapVDAzYB4n09jlkRT/RUgAZBLWw0p8JFLbxAAUSl8bGYRowf7kWA==" saltValue="nZJ1dyf2N7fbhI0WjN2A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435587</v>
      </c>
      <c r="E3" s="161"/>
      <c r="F3" s="162">
        <v>333013</v>
      </c>
      <c r="G3" s="163"/>
      <c r="H3" s="164"/>
    </row>
    <row r="4" spans="1:8" x14ac:dyDescent="0.15">
      <c r="A4" s="165"/>
      <c r="B4" s="166"/>
      <c r="C4" s="167"/>
      <c r="D4" s="168">
        <v>272277</v>
      </c>
      <c r="E4" s="169"/>
      <c r="F4" s="170">
        <v>126732</v>
      </c>
      <c r="G4" s="171"/>
      <c r="H4" s="172"/>
    </row>
    <row r="5" spans="1:8" x14ac:dyDescent="0.15">
      <c r="A5" s="153" t="s">
        <v>541</v>
      </c>
      <c r="B5" s="158"/>
      <c r="C5" s="159"/>
      <c r="D5" s="160">
        <v>348695</v>
      </c>
      <c r="E5" s="161"/>
      <c r="F5" s="162">
        <v>280458</v>
      </c>
      <c r="G5" s="163"/>
      <c r="H5" s="164"/>
    </row>
    <row r="6" spans="1:8" x14ac:dyDescent="0.15">
      <c r="A6" s="165"/>
      <c r="B6" s="166"/>
      <c r="C6" s="167"/>
      <c r="D6" s="168">
        <v>279083</v>
      </c>
      <c r="E6" s="169"/>
      <c r="F6" s="170">
        <v>127286</v>
      </c>
      <c r="G6" s="171"/>
      <c r="H6" s="172"/>
    </row>
    <row r="7" spans="1:8" x14ac:dyDescent="0.15">
      <c r="A7" s="153" t="s">
        <v>542</v>
      </c>
      <c r="B7" s="158"/>
      <c r="C7" s="159"/>
      <c r="D7" s="160">
        <v>400863</v>
      </c>
      <c r="E7" s="161"/>
      <c r="F7" s="162">
        <v>291945</v>
      </c>
      <c r="G7" s="163"/>
      <c r="H7" s="164"/>
    </row>
    <row r="8" spans="1:8" x14ac:dyDescent="0.15">
      <c r="A8" s="165"/>
      <c r="B8" s="166"/>
      <c r="C8" s="167"/>
      <c r="D8" s="168">
        <v>196528</v>
      </c>
      <c r="E8" s="169"/>
      <c r="F8" s="170">
        <v>127651</v>
      </c>
      <c r="G8" s="171"/>
      <c r="H8" s="172"/>
    </row>
    <row r="9" spans="1:8" x14ac:dyDescent="0.15">
      <c r="A9" s="153" t="s">
        <v>543</v>
      </c>
      <c r="B9" s="158"/>
      <c r="C9" s="159"/>
      <c r="D9" s="160">
        <v>441063</v>
      </c>
      <c r="E9" s="161"/>
      <c r="F9" s="162">
        <v>291173</v>
      </c>
      <c r="G9" s="163"/>
      <c r="H9" s="164"/>
    </row>
    <row r="10" spans="1:8" x14ac:dyDescent="0.15">
      <c r="A10" s="165"/>
      <c r="B10" s="166"/>
      <c r="C10" s="167"/>
      <c r="D10" s="168">
        <v>284890</v>
      </c>
      <c r="E10" s="169"/>
      <c r="F10" s="170">
        <v>119071</v>
      </c>
      <c r="G10" s="171"/>
      <c r="H10" s="172"/>
    </row>
    <row r="11" spans="1:8" x14ac:dyDescent="0.15">
      <c r="A11" s="153" t="s">
        <v>544</v>
      </c>
      <c r="B11" s="158"/>
      <c r="C11" s="159"/>
      <c r="D11" s="160">
        <v>401338</v>
      </c>
      <c r="E11" s="161"/>
      <c r="F11" s="162">
        <v>271581</v>
      </c>
      <c r="G11" s="163"/>
      <c r="H11" s="164"/>
    </row>
    <row r="12" spans="1:8" x14ac:dyDescent="0.15">
      <c r="A12" s="165"/>
      <c r="B12" s="166"/>
      <c r="C12" s="173"/>
      <c r="D12" s="168">
        <v>270043</v>
      </c>
      <c r="E12" s="169"/>
      <c r="F12" s="170">
        <v>117844</v>
      </c>
      <c r="G12" s="171"/>
      <c r="H12" s="172"/>
    </row>
    <row r="13" spans="1:8" x14ac:dyDescent="0.15">
      <c r="A13" s="153"/>
      <c r="B13" s="158"/>
      <c r="C13" s="174"/>
      <c r="D13" s="175">
        <v>405509</v>
      </c>
      <c r="E13" s="176"/>
      <c r="F13" s="177">
        <v>293634</v>
      </c>
      <c r="G13" s="178"/>
      <c r="H13" s="164"/>
    </row>
    <row r="14" spans="1:8" x14ac:dyDescent="0.15">
      <c r="A14" s="165"/>
      <c r="B14" s="166"/>
      <c r="C14" s="167"/>
      <c r="D14" s="168">
        <v>260564</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1.75</v>
      </c>
      <c r="C19" s="179">
        <f>ROUND(VALUE(SUBSTITUTE(実質収支比率等に係る経年分析!G$48,"▲","-")),2)</f>
        <v>1.55</v>
      </c>
      <c r="D19" s="179">
        <f>ROUND(VALUE(SUBSTITUTE(実質収支比率等に係る経年分析!H$48,"▲","-")),2)</f>
        <v>2.2200000000000002</v>
      </c>
      <c r="E19" s="179">
        <f>ROUND(VALUE(SUBSTITUTE(実質収支比率等に係る経年分析!I$48,"▲","-")),2)</f>
        <v>2.2200000000000002</v>
      </c>
      <c r="F19" s="179">
        <f>ROUND(VALUE(SUBSTITUTE(実質収支比率等に係る経年分析!J$48,"▲","-")),2)</f>
        <v>2.2400000000000002</v>
      </c>
    </row>
    <row r="20" spans="1:11" x14ac:dyDescent="0.15">
      <c r="A20" s="179" t="s">
        <v>55</v>
      </c>
      <c r="B20" s="179">
        <f>ROUND(VALUE(SUBSTITUTE(実質収支比率等に係る経年分析!F$47,"▲","-")),2)</f>
        <v>26.33</v>
      </c>
      <c r="C20" s="179">
        <f>ROUND(VALUE(SUBSTITUTE(実質収支比率等に係る経年分析!G$47,"▲","-")),2)</f>
        <v>26.5</v>
      </c>
      <c r="D20" s="179">
        <f>ROUND(VALUE(SUBSTITUTE(実質収支比率等に係る経年分析!H$47,"▲","-")),2)</f>
        <v>28.27</v>
      </c>
      <c r="E20" s="179">
        <f>ROUND(VALUE(SUBSTITUTE(実質収支比率等に係る経年分析!I$47,"▲","-")),2)</f>
        <v>28.97</v>
      </c>
      <c r="F20" s="179">
        <f>ROUND(VALUE(SUBSTITUTE(実質収支比率等に係る経年分析!J$47,"▲","-")),2)</f>
        <v>29.29</v>
      </c>
    </row>
    <row r="21" spans="1:11" x14ac:dyDescent="0.15">
      <c r="A21" s="179" t="s">
        <v>56</v>
      </c>
      <c r="B21" s="179">
        <f>IF(ISNUMBER(VALUE(SUBSTITUTE(実質収支比率等に係る経年分析!F$49,"▲","-"))),ROUND(VALUE(SUBSTITUTE(実質収支比率等に係る経年分析!F$49,"▲","-")),2),NA())</f>
        <v>-0.23</v>
      </c>
      <c r="C21" s="179">
        <f>IF(ISNUMBER(VALUE(SUBSTITUTE(実質収支比率等に係る経年分析!G$49,"▲","-"))),ROUND(VALUE(SUBSTITUTE(実質収支比率等に係る経年分析!G$49,"▲","-")),2),NA())</f>
        <v>1.05</v>
      </c>
      <c r="D21" s="179">
        <f>IF(ISNUMBER(VALUE(SUBSTITUTE(実質収支比率等に係る経年分析!H$49,"▲","-"))),ROUND(VALUE(SUBSTITUTE(実質収支比率等に係る経年分析!H$49,"▲","-")),2),NA())</f>
        <v>1.63</v>
      </c>
      <c r="E21" s="179">
        <f>IF(ISNUMBER(VALUE(SUBSTITUTE(実質収支比率等に係る経年分析!I$49,"▲","-"))),ROUND(VALUE(SUBSTITUTE(実質収支比率等に係る経年分析!I$49,"▲","-")),2),NA())</f>
        <v>-0.02</v>
      </c>
      <c r="F21" s="179">
        <f>IF(ISNUMBER(VALUE(SUBSTITUTE(実質収支比率等に係る経年分析!J$49,"▲","-"))),ROUND(VALUE(SUBSTITUTE(実質収支比率等に係る経年分析!J$49,"▲","-")),2),NA())</f>
        <v>-0.47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診療所会計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15">
      <c r="A33" s="180" t="str">
        <f>IF(連結実質赤字比率に係る赤字・黒字の構成分析!C$37="",NA(),連結実質赤字比率に係る赤字・黒字の構成分析!C$37)</f>
        <v>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0.13</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2.2599999999999998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1.41</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0.82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1.1000000000000001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2.2200000000000002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2.21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2.2400000000000002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440</v>
      </c>
      <c r="E42" s="181"/>
      <c r="F42" s="181"/>
      <c r="G42" s="181">
        <f>'実質公債費比率（分子）の構造'!L$52</f>
        <v>475</v>
      </c>
      <c r="H42" s="181"/>
      <c r="I42" s="181"/>
      <c r="J42" s="181">
        <f>'実質公債費比率（分子）の構造'!M$52</f>
        <v>466</v>
      </c>
      <c r="K42" s="181"/>
      <c r="L42" s="181"/>
      <c r="M42" s="181">
        <f>'実質公債費比率（分子）の構造'!N$52</f>
        <v>454</v>
      </c>
      <c r="N42" s="181"/>
      <c r="O42" s="181"/>
      <c r="P42" s="181">
        <f>'実質公債費比率（分子）の構造'!O$52</f>
        <v>434</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v>
      </c>
      <c r="C45" s="181"/>
      <c r="D45" s="181"/>
      <c r="E45" s="181">
        <f>'実質公債費比率（分子）の構造'!L$49</f>
        <v>3</v>
      </c>
      <c r="F45" s="181"/>
      <c r="G45" s="181"/>
      <c r="H45" s="181">
        <f>'実質公債費比率（分子）の構造'!M$49</f>
        <v>3</v>
      </c>
      <c r="I45" s="181"/>
      <c r="J45" s="181"/>
      <c r="K45" s="181">
        <f>'実質公債費比率（分子）の構造'!N$49</f>
        <v>3</v>
      </c>
      <c r="L45" s="181"/>
      <c r="M45" s="181"/>
      <c r="N45" s="181">
        <f>'実質公債費比率（分子）の構造'!O$49</f>
        <v>3</v>
      </c>
      <c r="O45" s="181"/>
      <c r="P45" s="181"/>
    </row>
    <row r="46" spans="1:16" x14ac:dyDescent="0.15">
      <c r="A46" s="181" t="s">
        <v>67</v>
      </c>
      <c r="B46" s="181">
        <f>'実質公債費比率（分子）の構造'!K$48</f>
        <v>34</v>
      </c>
      <c r="C46" s="181"/>
      <c r="D46" s="181"/>
      <c r="E46" s="181">
        <f>'実質公債費比率（分子）の構造'!L$48</f>
        <v>31</v>
      </c>
      <c r="F46" s="181"/>
      <c r="G46" s="181"/>
      <c r="H46" s="181">
        <f>'実質公債費比率（分子）の構造'!M$48</f>
        <v>25</v>
      </c>
      <c r="I46" s="181"/>
      <c r="J46" s="181"/>
      <c r="K46" s="181">
        <f>'実質公債費比率（分子）の構造'!N$48</f>
        <v>23</v>
      </c>
      <c r="L46" s="181"/>
      <c r="M46" s="181"/>
      <c r="N46" s="181">
        <f>'実質公債費比率（分子）の構造'!O$48</f>
        <v>21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590</v>
      </c>
      <c r="C49" s="181"/>
      <c r="D49" s="181"/>
      <c r="E49" s="181">
        <f>'実質公債費比率（分子）の構造'!L$45</f>
        <v>559</v>
      </c>
      <c r="F49" s="181"/>
      <c r="G49" s="181"/>
      <c r="H49" s="181">
        <f>'実質公債費比率（分子）の構造'!M$45</f>
        <v>584</v>
      </c>
      <c r="I49" s="181"/>
      <c r="J49" s="181"/>
      <c r="K49" s="181">
        <f>'実質公債費比率（分子）の構造'!N$45</f>
        <v>566</v>
      </c>
      <c r="L49" s="181"/>
      <c r="M49" s="181"/>
      <c r="N49" s="181">
        <f>'実質公債費比率（分子）の構造'!O$45</f>
        <v>520</v>
      </c>
      <c r="O49" s="181"/>
      <c r="P49" s="181"/>
    </row>
    <row r="50" spans="1:16" x14ac:dyDescent="0.15">
      <c r="A50" s="181" t="s">
        <v>71</v>
      </c>
      <c r="B50" s="181" t="e">
        <f>NA()</f>
        <v>#N/A</v>
      </c>
      <c r="C50" s="181">
        <f>IF(ISNUMBER('実質公債費比率（分子）の構造'!K$53),'実質公債費比率（分子）の構造'!K$53,NA())</f>
        <v>187</v>
      </c>
      <c r="D50" s="181" t="e">
        <f>NA()</f>
        <v>#N/A</v>
      </c>
      <c r="E50" s="181" t="e">
        <f>NA()</f>
        <v>#N/A</v>
      </c>
      <c r="F50" s="181">
        <f>IF(ISNUMBER('実質公債費比率（分子）の構造'!L$53),'実質公債費比率（分子）の構造'!L$53,NA())</f>
        <v>118</v>
      </c>
      <c r="G50" s="181" t="e">
        <f>NA()</f>
        <v>#N/A</v>
      </c>
      <c r="H50" s="181" t="e">
        <f>NA()</f>
        <v>#N/A</v>
      </c>
      <c r="I50" s="181">
        <f>IF(ISNUMBER('実質公債費比率（分子）の構造'!M$53),'実質公債費比率（分子）の構造'!M$53,NA())</f>
        <v>146</v>
      </c>
      <c r="J50" s="181" t="e">
        <f>NA()</f>
        <v>#N/A</v>
      </c>
      <c r="K50" s="181" t="e">
        <f>NA()</f>
        <v>#N/A</v>
      </c>
      <c r="L50" s="181">
        <f>IF(ISNUMBER('実質公債費比率（分子）の構造'!N$53),'実質公債費比率（分子）の構造'!N$53,NA())</f>
        <v>138</v>
      </c>
      <c r="M50" s="181" t="e">
        <f>NA()</f>
        <v>#N/A</v>
      </c>
      <c r="N50" s="181" t="e">
        <f>NA()</f>
        <v>#N/A</v>
      </c>
      <c r="O50" s="181">
        <f>IF(ISNUMBER('実質公債費比率（分子）の構造'!O$53),'実質公債費比率（分子）の構造'!O$53,NA())</f>
        <v>110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3814</v>
      </c>
      <c r="E56" s="180"/>
      <c r="F56" s="180"/>
      <c r="G56" s="180">
        <f>'将来負担比率（分子）の構造'!J$52</f>
        <v>3630</v>
      </c>
      <c r="H56" s="180"/>
      <c r="I56" s="180"/>
      <c r="J56" s="180">
        <f>'将来負担比率（分子）の構造'!K$52</f>
        <v>3493</v>
      </c>
      <c r="K56" s="180"/>
      <c r="L56" s="180"/>
      <c r="M56" s="180">
        <f>'将来負担比率（分子）の構造'!L$52</f>
        <v>3251</v>
      </c>
      <c r="N56" s="180"/>
      <c r="O56" s="180"/>
      <c r="P56" s="180">
        <f>'将来負担比率（分子）の構造'!M$52</f>
        <v>3122</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2764</v>
      </c>
      <c r="E58" s="180"/>
      <c r="F58" s="180"/>
      <c r="G58" s="180">
        <f>'将来負担比率（分子）の構造'!J$50</f>
        <v>2845</v>
      </c>
      <c r="H58" s="180"/>
      <c r="I58" s="180"/>
      <c r="J58" s="180">
        <f>'将来負担比率（分子）の構造'!K$50</f>
        <v>3302</v>
      </c>
      <c r="K58" s="180"/>
      <c r="L58" s="180"/>
      <c r="M58" s="180">
        <f>'将来負担比率（分子）の構造'!L$50</f>
        <v>3995</v>
      </c>
      <c r="N58" s="180"/>
      <c r="O58" s="180"/>
      <c r="P58" s="180">
        <f>'将来負担比率（分子）の構造'!M$50</f>
        <v>4635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418</v>
      </c>
      <c r="C62" s="180"/>
      <c r="D62" s="180"/>
      <c r="E62" s="180">
        <f>'将来負担比率（分子）の構造'!J$45</f>
        <v>396</v>
      </c>
      <c r="F62" s="180"/>
      <c r="G62" s="180"/>
      <c r="H62" s="180">
        <f>'将来負担比率（分子）の構造'!K$45</f>
        <v>400</v>
      </c>
      <c r="I62" s="180"/>
      <c r="J62" s="180"/>
      <c r="K62" s="180">
        <f>'将来負担比率（分子）の構造'!L$45</f>
        <v>395</v>
      </c>
      <c r="L62" s="180"/>
      <c r="M62" s="180"/>
      <c r="N62" s="180">
        <f>'将来負担比率（分子）の構造'!M$45</f>
        <v>432</v>
      </c>
      <c r="O62" s="180"/>
      <c r="P62" s="180"/>
    </row>
    <row r="63" spans="1:16" x14ac:dyDescent="0.15">
      <c r="A63" s="180" t="s">
        <v>34</v>
      </c>
      <c r="B63" s="180">
        <f>'将来負担比率（分子）の構造'!I$44</f>
        <v>16</v>
      </c>
      <c r="C63" s="180"/>
      <c r="D63" s="180"/>
      <c r="E63" s="180">
        <f>'将来負担比率（分子）の構造'!J$44</f>
        <v>13</v>
      </c>
      <c r="F63" s="180"/>
      <c r="G63" s="180"/>
      <c r="H63" s="180">
        <f>'将来負担比率（分子）の構造'!K$44</f>
        <v>10</v>
      </c>
      <c r="I63" s="180"/>
      <c r="J63" s="180"/>
      <c r="K63" s="180">
        <f>'将来負担比率（分子）の構造'!L$44</f>
        <v>7</v>
      </c>
      <c r="L63" s="180"/>
      <c r="M63" s="180"/>
      <c r="N63" s="180">
        <f>'将来負担比率（分子）の構造'!M$44</f>
        <v>4</v>
      </c>
      <c r="O63" s="180"/>
      <c r="P63" s="180"/>
    </row>
    <row r="64" spans="1:16" x14ac:dyDescent="0.15">
      <c r="A64" s="180" t="s">
        <v>33</v>
      </c>
      <c r="B64" s="180">
        <f>'将来負担比率（分子）の構造'!I$43</f>
        <v>195</v>
      </c>
      <c r="C64" s="180"/>
      <c r="D64" s="180"/>
      <c r="E64" s="180">
        <f>'将来負担比率（分子）の構造'!J$43</f>
        <v>177</v>
      </c>
      <c r="F64" s="180"/>
      <c r="G64" s="180"/>
      <c r="H64" s="180">
        <f>'将来負担比率（分子）の構造'!K$43</f>
        <v>161</v>
      </c>
      <c r="I64" s="180"/>
      <c r="J64" s="180"/>
      <c r="K64" s="180">
        <f>'将来負担比率（分子）の構造'!L$43</f>
        <v>145</v>
      </c>
      <c r="L64" s="180"/>
      <c r="M64" s="180"/>
      <c r="N64" s="180">
        <f>'将来負担比率（分子）の構造'!M$43</f>
        <v>129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4288</v>
      </c>
      <c r="C66" s="180"/>
      <c r="D66" s="180"/>
      <c r="E66" s="180">
        <f>'将来負担比率（分子）の構造'!J$41</f>
        <v>4072</v>
      </c>
      <c r="F66" s="180"/>
      <c r="G66" s="180"/>
      <c r="H66" s="180">
        <f>'将来負担比率（分子）の構造'!K$41</f>
        <v>3887</v>
      </c>
      <c r="I66" s="180"/>
      <c r="J66" s="180"/>
      <c r="K66" s="180">
        <f>'将来負担比率（分子）の構造'!L$41</f>
        <v>3644</v>
      </c>
      <c r="L66" s="180"/>
      <c r="M66" s="180"/>
      <c r="N66" s="180">
        <f>'将来負担比率（分子）の構造'!M$41</f>
        <v>3620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742</v>
      </c>
      <c r="C72" s="184">
        <f>基金残高に係る経年分析!G55</f>
        <v>743</v>
      </c>
      <c r="D72" s="184">
        <f>基金残高に係る経年分析!H55</f>
        <v>732</v>
      </c>
    </row>
    <row r="73" spans="1:16" x14ac:dyDescent="0.15">
      <c r="A73" s="183" t="s">
        <v>78</v>
      </c>
      <c r="B73" s="184">
        <f>基金残高に係る経年分析!F56</f>
        <v>394</v>
      </c>
      <c r="C73" s="184">
        <f>基金残高に係る経年分析!G56</f>
        <v>394</v>
      </c>
      <c r="D73" s="184">
        <f>基金残高に係る経年分析!H56</f>
        <v>394</v>
      </c>
    </row>
    <row r="74" spans="1:16" x14ac:dyDescent="0.15">
      <c r="A74" s="183" t="s">
        <v>79</v>
      </c>
      <c r="B74" s="184">
        <f>基金残高に係る経年分析!F57</f>
        <v>2100</v>
      </c>
      <c r="C74" s="184">
        <f>基金残高に係る経年分析!G57</f>
        <v>2780</v>
      </c>
      <c r="D74" s="184">
        <f>基金残高に係る経年分析!H57</f>
        <v>3430</v>
      </c>
    </row>
  </sheetData>
  <sheetProtection algorithmName="SHA-512" hashValue="WHUuB5n/sUZ59UkscjWl77Ca1qUPPqTgVp3IzzYik+YLZK9skAhRrhk/vcoPmgadsx4b9bw0d692/xKBlvpeSQ==" saltValue="wdlaMuTjGp9wJKzeuQD7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375306</v>
      </c>
      <c r="S5" s="669"/>
      <c r="T5" s="669"/>
      <c r="U5" s="669"/>
      <c r="V5" s="669"/>
      <c r="W5" s="669"/>
      <c r="X5" s="669"/>
      <c r="Y5" s="670"/>
      <c r="Z5" s="671">
        <v>8</v>
      </c>
      <c r="AA5" s="671"/>
      <c r="AB5" s="671"/>
      <c r="AC5" s="671"/>
      <c r="AD5" s="672">
        <v>375306</v>
      </c>
      <c r="AE5" s="672"/>
      <c r="AF5" s="672"/>
      <c r="AG5" s="672"/>
      <c r="AH5" s="672"/>
      <c r="AI5" s="672"/>
      <c r="AJ5" s="672"/>
      <c r="AK5" s="672"/>
      <c r="AL5" s="673">
        <v>15.4</v>
      </c>
      <c r="AM5" s="674"/>
      <c r="AN5" s="674"/>
      <c r="AO5" s="675"/>
      <c r="AP5" s="665" t="s">
        <v>226</v>
      </c>
      <c r="AQ5" s="666"/>
      <c r="AR5" s="666"/>
      <c r="AS5" s="666"/>
      <c r="AT5" s="666"/>
      <c r="AU5" s="666"/>
      <c r="AV5" s="666"/>
      <c r="AW5" s="666"/>
      <c r="AX5" s="666"/>
      <c r="AY5" s="666"/>
      <c r="AZ5" s="666"/>
      <c r="BA5" s="666"/>
      <c r="BB5" s="666"/>
      <c r="BC5" s="666"/>
      <c r="BD5" s="666"/>
      <c r="BE5" s="666"/>
      <c r="BF5" s="667"/>
      <c r="BG5" s="679">
        <v>370746</v>
      </c>
      <c r="BH5" s="680"/>
      <c r="BI5" s="680"/>
      <c r="BJ5" s="680"/>
      <c r="BK5" s="680"/>
      <c r="BL5" s="680"/>
      <c r="BM5" s="680"/>
      <c r="BN5" s="681"/>
      <c r="BO5" s="682">
        <v>98.8</v>
      </c>
      <c r="BP5" s="682"/>
      <c r="BQ5" s="682"/>
      <c r="BR5" s="682"/>
      <c r="BS5" s="683">
        <v>3766</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86049</v>
      </c>
      <c r="S6" s="680"/>
      <c r="T6" s="680"/>
      <c r="U6" s="680"/>
      <c r="V6" s="680"/>
      <c r="W6" s="680"/>
      <c r="X6" s="680"/>
      <c r="Y6" s="681"/>
      <c r="Z6" s="682">
        <v>1.8</v>
      </c>
      <c r="AA6" s="682"/>
      <c r="AB6" s="682"/>
      <c r="AC6" s="682"/>
      <c r="AD6" s="683">
        <v>86049</v>
      </c>
      <c r="AE6" s="683"/>
      <c r="AF6" s="683"/>
      <c r="AG6" s="683"/>
      <c r="AH6" s="683"/>
      <c r="AI6" s="683"/>
      <c r="AJ6" s="683"/>
      <c r="AK6" s="683"/>
      <c r="AL6" s="684">
        <v>3.5</v>
      </c>
      <c r="AM6" s="685"/>
      <c r="AN6" s="685"/>
      <c r="AO6" s="686"/>
      <c r="AP6" s="676" t="s">
        <v>231</v>
      </c>
      <c r="AQ6" s="677"/>
      <c r="AR6" s="677"/>
      <c r="AS6" s="677"/>
      <c r="AT6" s="677"/>
      <c r="AU6" s="677"/>
      <c r="AV6" s="677"/>
      <c r="AW6" s="677"/>
      <c r="AX6" s="677"/>
      <c r="AY6" s="677"/>
      <c r="AZ6" s="677"/>
      <c r="BA6" s="677"/>
      <c r="BB6" s="677"/>
      <c r="BC6" s="677"/>
      <c r="BD6" s="677"/>
      <c r="BE6" s="677"/>
      <c r="BF6" s="678"/>
      <c r="BG6" s="679">
        <v>370746</v>
      </c>
      <c r="BH6" s="680"/>
      <c r="BI6" s="680"/>
      <c r="BJ6" s="680"/>
      <c r="BK6" s="680"/>
      <c r="BL6" s="680"/>
      <c r="BM6" s="680"/>
      <c r="BN6" s="681"/>
      <c r="BO6" s="682">
        <v>98.8</v>
      </c>
      <c r="BP6" s="682"/>
      <c r="BQ6" s="682"/>
      <c r="BR6" s="682"/>
      <c r="BS6" s="683">
        <v>3766</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59779</v>
      </c>
      <c r="CS6" s="680"/>
      <c r="CT6" s="680"/>
      <c r="CU6" s="680"/>
      <c r="CV6" s="680"/>
      <c r="CW6" s="680"/>
      <c r="CX6" s="680"/>
      <c r="CY6" s="681"/>
      <c r="CZ6" s="673">
        <v>1.3</v>
      </c>
      <c r="DA6" s="674"/>
      <c r="DB6" s="674"/>
      <c r="DC6" s="693"/>
      <c r="DD6" s="688" t="s">
        <v>233</v>
      </c>
      <c r="DE6" s="680"/>
      <c r="DF6" s="680"/>
      <c r="DG6" s="680"/>
      <c r="DH6" s="680"/>
      <c r="DI6" s="680"/>
      <c r="DJ6" s="680"/>
      <c r="DK6" s="680"/>
      <c r="DL6" s="680"/>
      <c r="DM6" s="680"/>
      <c r="DN6" s="680"/>
      <c r="DO6" s="680"/>
      <c r="DP6" s="681"/>
      <c r="DQ6" s="688">
        <v>58670</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448</v>
      </c>
      <c r="S7" s="680"/>
      <c r="T7" s="680"/>
      <c r="U7" s="680"/>
      <c r="V7" s="680"/>
      <c r="W7" s="680"/>
      <c r="X7" s="680"/>
      <c r="Y7" s="681"/>
      <c r="Z7" s="682">
        <v>0</v>
      </c>
      <c r="AA7" s="682"/>
      <c r="AB7" s="682"/>
      <c r="AC7" s="682"/>
      <c r="AD7" s="683">
        <v>448</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158330</v>
      </c>
      <c r="BH7" s="680"/>
      <c r="BI7" s="680"/>
      <c r="BJ7" s="680"/>
      <c r="BK7" s="680"/>
      <c r="BL7" s="680"/>
      <c r="BM7" s="680"/>
      <c r="BN7" s="681"/>
      <c r="BO7" s="682">
        <v>42.2</v>
      </c>
      <c r="BP7" s="682"/>
      <c r="BQ7" s="682"/>
      <c r="BR7" s="682"/>
      <c r="BS7" s="683">
        <v>3766</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1428346</v>
      </c>
      <c r="CS7" s="680"/>
      <c r="CT7" s="680"/>
      <c r="CU7" s="680"/>
      <c r="CV7" s="680"/>
      <c r="CW7" s="680"/>
      <c r="CX7" s="680"/>
      <c r="CY7" s="681"/>
      <c r="CZ7" s="682">
        <v>30.9</v>
      </c>
      <c r="DA7" s="682"/>
      <c r="DB7" s="682"/>
      <c r="DC7" s="682"/>
      <c r="DD7" s="688">
        <v>141171</v>
      </c>
      <c r="DE7" s="680"/>
      <c r="DF7" s="680"/>
      <c r="DG7" s="680"/>
      <c r="DH7" s="680"/>
      <c r="DI7" s="680"/>
      <c r="DJ7" s="680"/>
      <c r="DK7" s="680"/>
      <c r="DL7" s="680"/>
      <c r="DM7" s="680"/>
      <c r="DN7" s="680"/>
      <c r="DO7" s="680"/>
      <c r="DP7" s="681"/>
      <c r="DQ7" s="688">
        <v>1235972</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608</v>
      </c>
      <c r="S8" s="680"/>
      <c r="T8" s="680"/>
      <c r="U8" s="680"/>
      <c r="V8" s="680"/>
      <c r="W8" s="680"/>
      <c r="X8" s="680"/>
      <c r="Y8" s="681"/>
      <c r="Z8" s="682">
        <v>0</v>
      </c>
      <c r="AA8" s="682"/>
      <c r="AB8" s="682"/>
      <c r="AC8" s="682"/>
      <c r="AD8" s="683">
        <v>608</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4358</v>
      </c>
      <c r="BH8" s="680"/>
      <c r="BI8" s="680"/>
      <c r="BJ8" s="680"/>
      <c r="BK8" s="680"/>
      <c r="BL8" s="680"/>
      <c r="BM8" s="680"/>
      <c r="BN8" s="681"/>
      <c r="BO8" s="682">
        <v>1.2</v>
      </c>
      <c r="BP8" s="682"/>
      <c r="BQ8" s="682"/>
      <c r="BR8" s="682"/>
      <c r="BS8" s="688" t="s">
        <v>233</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478378</v>
      </c>
      <c r="CS8" s="680"/>
      <c r="CT8" s="680"/>
      <c r="CU8" s="680"/>
      <c r="CV8" s="680"/>
      <c r="CW8" s="680"/>
      <c r="CX8" s="680"/>
      <c r="CY8" s="681"/>
      <c r="CZ8" s="682">
        <v>10.3</v>
      </c>
      <c r="DA8" s="682"/>
      <c r="DB8" s="682"/>
      <c r="DC8" s="682"/>
      <c r="DD8" s="688">
        <v>51404</v>
      </c>
      <c r="DE8" s="680"/>
      <c r="DF8" s="680"/>
      <c r="DG8" s="680"/>
      <c r="DH8" s="680"/>
      <c r="DI8" s="680"/>
      <c r="DJ8" s="680"/>
      <c r="DK8" s="680"/>
      <c r="DL8" s="680"/>
      <c r="DM8" s="680"/>
      <c r="DN8" s="680"/>
      <c r="DO8" s="680"/>
      <c r="DP8" s="681"/>
      <c r="DQ8" s="688">
        <v>297024</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529</v>
      </c>
      <c r="S9" s="680"/>
      <c r="T9" s="680"/>
      <c r="U9" s="680"/>
      <c r="V9" s="680"/>
      <c r="W9" s="680"/>
      <c r="X9" s="680"/>
      <c r="Y9" s="681"/>
      <c r="Z9" s="682">
        <v>0</v>
      </c>
      <c r="AA9" s="682"/>
      <c r="AB9" s="682"/>
      <c r="AC9" s="682"/>
      <c r="AD9" s="683">
        <v>529</v>
      </c>
      <c r="AE9" s="683"/>
      <c r="AF9" s="683"/>
      <c r="AG9" s="683"/>
      <c r="AH9" s="683"/>
      <c r="AI9" s="683"/>
      <c r="AJ9" s="683"/>
      <c r="AK9" s="683"/>
      <c r="AL9" s="684">
        <v>0</v>
      </c>
      <c r="AM9" s="685"/>
      <c r="AN9" s="685"/>
      <c r="AO9" s="686"/>
      <c r="AP9" s="676" t="s">
        <v>241</v>
      </c>
      <c r="AQ9" s="677"/>
      <c r="AR9" s="677"/>
      <c r="AS9" s="677"/>
      <c r="AT9" s="677"/>
      <c r="AU9" s="677"/>
      <c r="AV9" s="677"/>
      <c r="AW9" s="677"/>
      <c r="AX9" s="677"/>
      <c r="AY9" s="677"/>
      <c r="AZ9" s="677"/>
      <c r="BA9" s="677"/>
      <c r="BB9" s="677"/>
      <c r="BC9" s="677"/>
      <c r="BD9" s="677"/>
      <c r="BE9" s="677"/>
      <c r="BF9" s="678"/>
      <c r="BG9" s="679">
        <v>133292</v>
      </c>
      <c r="BH9" s="680"/>
      <c r="BI9" s="680"/>
      <c r="BJ9" s="680"/>
      <c r="BK9" s="680"/>
      <c r="BL9" s="680"/>
      <c r="BM9" s="680"/>
      <c r="BN9" s="681"/>
      <c r="BO9" s="682">
        <v>35.5</v>
      </c>
      <c r="BP9" s="682"/>
      <c r="BQ9" s="682"/>
      <c r="BR9" s="682"/>
      <c r="BS9" s="688" t="s">
        <v>233</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185164</v>
      </c>
      <c r="CS9" s="680"/>
      <c r="CT9" s="680"/>
      <c r="CU9" s="680"/>
      <c r="CV9" s="680"/>
      <c r="CW9" s="680"/>
      <c r="CX9" s="680"/>
      <c r="CY9" s="681"/>
      <c r="CZ9" s="682">
        <v>4</v>
      </c>
      <c r="DA9" s="682"/>
      <c r="DB9" s="682"/>
      <c r="DC9" s="682"/>
      <c r="DD9" s="688">
        <v>3403</v>
      </c>
      <c r="DE9" s="680"/>
      <c r="DF9" s="680"/>
      <c r="DG9" s="680"/>
      <c r="DH9" s="680"/>
      <c r="DI9" s="680"/>
      <c r="DJ9" s="680"/>
      <c r="DK9" s="680"/>
      <c r="DL9" s="680"/>
      <c r="DM9" s="680"/>
      <c r="DN9" s="680"/>
      <c r="DO9" s="680"/>
      <c r="DP9" s="681"/>
      <c r="DQ9" s="688">
        <v>109356</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682" t="s">
        <v>244</v>
      </c>
      <c r="AA10" s="682"/>
      <c r="AB10" s="682"/>
      <c r="AC10" s="682"/>
      <c r="AD10" s="683" t="s">
        <v>244</v>
      </c>
      <c r="AE10" s="683"/>
      <c r="AF10" s="683"/>
      <c r="AG10" s="683"/>
      <c r="AH10" s="683"/>
      <c r="AI10" s="683"/>
      <c r="AJ10" s="683"/>
      <c r="AK10" s="683"/>
      <c r="AL10" s="684" t="s">
        <v>233</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10551</v>
      </c>
      <c r="BH10" s="680"/>
      <c r="BI10" s="680"/>
      <c r="BJ10" s="680"/>
      <c r="BK10" s="680"/>
      <c r="BL10" s="680"/>
      <c r="BM10" s="680"/>
      <c r="BN10" s="681"/>
      <c r="BO10" s="682">
        <v>2.8</v>
      </c>
      <c r="BP10" s="682"/>
      <c r="BQ10" s="682"/>
      <c r="BR10" s="682"/>
      <c r="BS10" s="688">
        <v>2008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t="s">
        <v>233</v>
      </c>
      <c r="CS10" s="680"/>
      <c r="CT10" s="680"/>
      <c r="CU10" s="680"/>
      <c r="CV10" s="680"/>
      <c r="CW10" s="680"/>
      <c r="CX10" s="680"/>
      <c r="CY10" s="681"/>
      <c r="CZ10" s="682" t="s">
        <v>233</v>
      </c>
      <c r="DA10" s="682"/>
      <c r="DB10" s="682"/>
      <c r="DC10" s="682"/>
      <c r="DD10" s="688" t="s">
        <v>233</v>
      </c>
      <c r="DE10" s="680"/>
      <c r="DF10" s="680"/>
      <c r="DG10" s="680"/>
      <c r="DH10" s="680"/>
      <c r="DI10" s="680"/>
      <c r="DJ10" s="680"/>
      <c r="DK10" s="680"/>
      <c r="DL10" s="680"/>
      <c r="DM10" s="680"/>
      <c r="DN10" s="680"/>
      <c r="DO10" s="680"/>
      <c r="DP10" s="681"/>
      <c r="DQ10" s="688" t="s">
        <v>244</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233</v>
      </c>
      <c r="AA11" s="682"/>
      <c r="AB11" s="682"/>
      <c r="AC11" s="682"/>
      <c r="AD11" s="683" t="s">
        <v>233</v>
      </c>
      <c r="AE11" s="683"/>
      <c r="AF11" s="683"/>
      <c r="AG11" s="683"/>
      <c r="AH11" s="683"/>
      <c r="AI11" s="683"/>
      <c r="AJ11" s="683"/>
      <c r="AK11" s="683"/>
      <c r="AL11" s="684" t="s">
        <v>233</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10129</v>
      </c>
      <c r="BH11" s="680"/>
      <c r="BI11" s="680"/>
      <c r="BJ11" s="680"/>
      <c r="BK11" s="680"/>
      <c r="BL11" s="680"/>
      <c r="BM11" s="680"/>
      <c r="BN11" s="681"/>
      <c r="BO11" s="682">
        <v>2.7</v>
      </c>
      <c r="BP11" s="682"/>
      <c r="BQ11" s="682"/>
      <c r="BR11" s="682"/>
      <c r="BS11" s="688">
        <v>1758</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624575</v>
      </c>
      <c r="CS11" s="680"/>
      <c r="CT11" s="680"/>
      <c r="CU11" s="680"/>
      <c r="CV11" s="680"/>
      <c r="CW11" s="680"/>
      <c r="CX11" s="680"/>
      <c r="CY11" s="681"/>
      <c r="CZ11" s="682">
        <v>13.5</v>
      </c>
      <c r="DA11" s="682"/>
      <c r="DB11" s="682"/>
      <c r="DC11" s="682"/>
      <c r="DD11" s="688">
        <v>268888</v>
      </c>
      <c r="DE11" s="680"/>
      <c r="DF11" s="680"/>
      <c r="DG11" s="680"/>
      <c r="DH11" s="680"/>
      <c r="DI11" s="680"/>
      <c r="DJ11" s="680"/>
      <c r="DK11" s="680"/>
      <c r="DL11" s="680"/>
      <c r="DM11" s="680"/>
      <c r="DN11" s="680"/>
      <c r="DO11" s="680"/>
      <c r="DP11" s="681"/>
      <c r="DQ11" s="688">
        <v>288568</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51735</v>
      </c>
      <c r="S12" s="680"/>
      <c r="T12" s="680"/>
      <c r="U12" s="680"/>
      <c r="V12" s="680"/>
      <c r="W12" s="680"/>
      <c r="X12" s="680"/>
      <c r="Y12" s="681"/>
      <c r="Z12" s="682">
        <v>1.1000000000000001</v>
      </c>
      <c r="AA12" s="682"/>
      <c r="AB12" s="682"/>
      <c r="AC12" s="682"/>
      <c r="AD12" s="683">
        <v>51735</v>
      </c>
      <c r="AE12" s="683"/>
      <c r="AF12" s="683"/>
      <c r="AG12" s="683"/>
      <c r="AH12" s="683"/>
      <c r="AI12" s="683"/>
      <c r="AJ12" s="683"/>
      <c r="AK12" s="683"/>
      <c r="AL12" s="684">
        <v>2.1</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185561</v>
      </c>
      <c r="BH12" s="680"/>
      <c r="BI12" s="680"/>
      <c r="BJ12" s="680"/>
      <c r="BK12" s="680"/>
      <c r="BL12" s="680"/>
      <c r="BM12" s="680"/>
      <c r="BN12" s="681"/>
      <c r="BO12" s="682">
        <v>49.4</v>
      </c>
      <c r="BP12" s="682"/>
      <c r="BQ12" s="682"/>
      <c r="BR12" s="682"/>
      <c r="BS12" s="688" t="s">
        <v>233</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134204</v>
      </c>
      <c r="CS12" s="680"/>
      <c r="CT12" s="680"/>
      <c r="CU12" s="680"/>
      <c r="CV12" s="680"/>
      <c r="CW12" s="680"/>
      <c r="CX12" s="680"/>
      <c r="CY12" s="681"/>
      <c r="CZ12" s="682">
        <v>2.9</v>
      </c>
      <c r="DA12" s="682"/>
      <c r="DB12" s="682"/>
      <c r="DC12" s="682"/>
      <c r="DD12" s="688">
        <v>25435</v>
      </c>
      <c r="DE12" s="680"/>
      <c r="DF12" s="680"/>
      <c r="DG12" s="680"/>
      <c r="DH12" s="680"/>
      <c r="DI12" s="680"/>
      <c r="DJ12" s="680"/>
      <c r="DK12" s="680"/>
      <c r="DL12" s="680"/>
      <c r="DM12" s="680"/>
      <c r="DN12" s="680"/>
      <c r="DO12" s="680"/>
      <c r="DP12" s="681"/>
      <c r="DQ12" s="688">
        <v>102979</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17790</v>
      </c>
      <c r="S13" s="680"/>
      <c r="T13" s="680"/>
      <c r="U13" s="680"/>
      <c r="V13" s="680"/>
      <c r="W13" s="680"/>
      <c r="X13" s="680"/>
      <c r="Y13" s="681"/>
      <c r="Z13" s="682">
        <v>0.4</v>
      </c>
      <c r="AA13" s="682"/>
      <c r="AB13" s="682"/>
      <c r="AC13" s="682"/>
      <c r="AD13" s="683">
        <v>17790</v>
      </c>
      <c r="AE13" s="683"/>
      <c r="AF13" s="683"/>
      <c r="AG13" s="683"/>
      <c r="AH13" s="683"/>
      <c r="AI13" s="683"/>
      <c r="AJ13" s="683"/>
      <c r="AK13" s="683"/>
      <c r="AL13" s="684">
        <v>0.7</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183737</v>
      </c>
      <c r="BH13" s="680"/>
      <c r="BI13" s="680"/>
      <c r="BJ13" s="680"/>
      <c r="BK13" s="680"/>
      <c r="BL13" s="680"/>
      <c r="BM13" s="680"/>
      <c r="BN13" s="681"/>
      <c r="BO13" s="682">
        <v>49</v>
      </c>
      <c r="BP13" s="682"/>
      <c r="BQ13" s="682"/>
      <c r="BR13" s="682"/>
      <c r="BS13" s="688" t="s">
        <v>244</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592651</v>
      </c>
      <c r="CS13" s="680"/>
      <c r="CT13" s="680"/>
      <c r="CU13" s="680"/>
      <c r="CV13" s="680"/>
      <c r="CW13" s="680"/>
      <c r="CX13" s="680"/>
      <c r="CY13" s="681"/>
      <c r="CZ13" s="682">
        <v>12.8</v>
      </c>
      <c r="DA13" s="682"/>
      <c r="DB13" s="682"/>
      <c r="DC13" s="682"/>
      <c r="DD13" s="688">
        <v>478520</v>
      </c>
      <c r="DE13" s="680"/>
      <c r="DF13" s="680"/>
      <c r="DG13" s="680"/>
      <c r="DH13" s="680"/>
      <c r="DI13" s="680"/>
      <c r="DJ13" s="680"/>
      <c r="DK13" s="680"/>
      <c r="DL13" s="680"/>
      <c r="DM13" s="680"/>
      <c r="DN13" s="680"/>
      <c r="DO13" s="680"/>
      <c r="DP13" s="681"/>
      <c r="DQ13" s="688">
        <v>332614</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244</v>
      </c>
      <c r="S14" s="680"/>
      <c r="T14" s="680"/>
      <c r="U14" s="680"/>
      <c r="V14" s="680"/>
      <c r="W14" s="680"/>
      <c r="X14" s="680"/>
      <c r="Y14" s="681"/>
      <c r="Z14" s="682" t="s">
        <v>244</v>
      </c>
      <c r="AA14" s="682"/>
      <c r="AB14" s="682"/>
      <c r="AC14" s="682"/>
      <c r="AD14" s="683" t="s">
        <v>233</v>
      </c>
      <c r="AE14" s="683"/>
      <c r="AF14" s="683"/>
      <c r="AG14" s="683"/>
      <c r="AH14" s="683"/>
      <c r="AI14" s="683"/>
      <c r="AJ14" s="683"/>
      <c r="AK14" s="683"/>
      <c r="AL14" s="684" t="s">
        <v>233</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8071</v>
      </c>
      <c r="BH14" s="680"/>
      <c r="BI14" s="680"/>
      <c r="BJ14" s="680"/>
      <c r="BK14" s="680"/>
      <c r="BL14" s="680"/>
      <c r="BM14" s="680"/>
      <c r="BN14" s="681"/>
      <c r="BO14" s="682">
        <v>2.2000000000000002</v>
      </c>
      <c r="BP14" s="682"/>
      <c r="BQ14" s="682"/>
      <c r="BR14" s="682"/>
      <c r="BS14" s="688" t="s">
        <v>244</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209453</v>
      </c>
      <c r="CS14" s="680"/>
      <c r="CT14" s="680"/>
      <c r="CU14" s="680"/>
      <c r="CV14" s="680"/>
      <c r="CW14" s="680"/>
      <c r="CX14" s="680"/>
      <c r="CY14" s="681"/>
      <c r="CZ14" s="682">
        <v>4.5</v>
      </c>
      <c r="DA14" s="682"/>
      <c r="DB14" s="682"/>
      <c r="DC14" s="682"/>
      <c r="DD14" s="688" t="s">
        <v>233</v>
      </c>
      <c r="DE14" s="680"/>
      <c r="DF14" s="680"/>
      <c r="DG14" s="680"/>
      <c r="DH14" s="680"/>
      <c r="DI14" s="680"/>
      <c r="DJ14" s="680"/>
      <c r="DK14" s="680"/>
      <c r="DL14" s="680"/>
      <c r="DM14" s="680"/>
      <c r="DN14" s="680"/>
      <c r="DO14" s="680"/>
      <c r="DP14" s="681"/>
      <c r="DQ14" s="688">
        <v>169773</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19107</v>
      </c>
      <c r="S15" s="680"/>
      <c r="T15" s="680"/>
      <c r="U15" s="680"/>
      <c r="V15" s="680"/>
      <c r="W15" s="680"/>
      <c r="X15" s="680"/>
      <c r="Y15" s="681"/>
      <c r="Z15" s="682">
        <v>0.4</v>
      </c>
      <c r="AA15" s="682"/>
      <c r="AB15" s="682"/>
      <c r="AC15" s="682"/>
      <c r="AD15" s="683">
        <v>19107</v>
      </c>
      <c r="AE15" s="683"/>
      <c r="AF15" s="683"/>
      <c r="AG15" s="683"/>
      <c r="AH15" s="683"/>
      <c r="AI15" s="683"/>
      <c r="AJ15" s="683"/>
      <c r="AK15" s="683"/>
      <c r="AL15" s="684">
        <v>0.8</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18784</v>
      </c>
      <c r="BH15" s="680"/>
      <c r="BI15" s="680"/>
      <c r="BJ15" s="680"/>
      <c r="BK15" s="680"/>
      <c r="BL15" s="680"/>
      <c r="BM15" s="680"/>
      <c r="BN15" s="681"/>
      <c r="BO15" s="682">
        <v>5</v>
      </c>
      <c r="BP15" s="682"/>
      <c r="BQ15" s="682"/>
      <c r="BR15" s="682"/>
      <c r="BS15" s="688" t="s">
        <v>233</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396433</v>
      </c>
      <c r="CS15" s="680"/>
      <c r="CT15" s="680"/>
      <c r="CU15" s="680"/>
      <c r="CV15" s="680"/>
      <c r="CW15" s="680"/>
      <c r="CX15" s="680"/>
      <c r="CY15" s="681"/>
      <c r="CZ15" s="682">
        <v>8.6</v>
      </c>
      <c r="DA15" s="682"/>
      <c r="DB15" s="682"/>
      <c r="DC15" s="682"/>
      <c r="DD15" s="688">
        <v>48170</v>
      </c>
      <c r="DE15" s="680"/>
      <c r="DF15" s="680"/>
      <c r="DG15" s="680"/>
      <c r="DH15" s="680"/>
      <c r="DI15" s="680"/>
      <c r="DJ15" s="680"/>
      <c r="DK15" s="680"/>
      <c r="DL15" s="680"/>
      <c r="DM15" s="680"/>
      <c r="DN15" s="680"/>
      <c r="DO15" s="680"/>
      <c r="DP15" s="681"/>
      <c r="DQ15" s="688">
        <v>378176</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244</v>
      </c>
      <c r="AA16" s="682"/>
      <c r="AB16" s="682"/>
      <c r="AC16" s="682"/>
      <c r="AD16" s="683" t="s">
        <v>244</v>
      </c>
      <c r="AE16" s="683"/>
      <c r="AF16" s="683"/>
      <c r="AG16" s="683"/>
      <c r="AH16" s="683"/>
      <c r="AI16" s="683"/>
      <c r="AJ16" s="683"/>
      <c r="AK16" s="683"/>
      <c r="AL16" s="684" t="s">
        <v>233</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682" t="s">
        <v>233</v>
      </c>
      <c r="BP16" s="682"/>
      <c r="BQ16" s="682"/>
      <c r="BR16" s="682"/>
      <c r="BS16" s="688" t="s">
        <v>233</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233</v>
      </c>
      <c r="CS16" s="680"/>
      <c r="CT16" s="680"/>
      <c r="CU16" s="680"/>
      <c r="CV16" s="680"/>
      <c r="CW16" s="680"/>
      <c r="CX16" s="680"/>
      <c r="CY16" s="681"/>
      <c r="CZ16" s="682" t="s">
        <v>244</v>
      </c>
      <c r="DA16" s="682"/>
      <c r="DB16" s="682"/>
      <c r="DC16" s="682"/>
      <c r="DD16" s="688" t="s">
        <v>244</v>
      </c>
      <c r="DE16" s="680"/>
      <c r="DF16" s="680"/>
      <c r="DG16" s="680"/>
      <c r="DH16" s="680"/>
      <c r="DI16" s="680"/>
      <c r="DJ16" s="680"/>
      <c r="DK16" s="680"/>
      <c r="DL16" s="680"/>
      <c r="DM16" s="680"/>
      <c r="DN16" s="680"/>
      <c r="DO16" s="680"/>
      <c r="DP16" s="681"/>
      <c r="DQ16" s="688" t="s">
        <v>233</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864</v>
      </c>
      <c r="S17" s="680"/>
      <c r="T17" s="680"/>
      <c r="U17" s="680"/>
      <c r="V17" s="680"/>
      <c r="W17" s="680"/>
      <c r="X17" s="680"/>
      <c r="Y17" s="681"/>
      <c r="Z17" s="682">
        <v>0</v>
      </c>
      <c r="AA17" s="682"/>
      <c r="AB17" s="682"/>
      <c r="AC17" s="682"/>
      <c r="AD17" s="683">
        <v>864</v>
      </c>
      <c r="AE17" s="683"/>
      <c r="AF17" s="683"/>
      <c r="AG17" s="683"/>
      <c r="AH17" s="683"/>
      <c r="AI17" s="683"/>
      <c r="AJ17" s="683"/>
      <c r="AK17" s="683"/>
      <c r="AL17" s="684">
        <v>0</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244</v>
      </c>
      <c r="BH17" s="680"/>
      <c r="BI17" s="680"/>
      <c r="BJ17" s="680"/>
      <c r="BK17" s="680"/>
      <c r="BL17" s="680"/>
      <c r="BM17" s="680"/>
      <c r="BN17" s="681"/>
      <c r="BO17" s="682" t="s">
        <v>233</v>
      </c>
      <c r="BP17" s="682"/>
      <c r="BQ17" s="682"/>
      <c r="BR17" s="682"/>
      <c r="BS17" s="688" t="s">
        <v>233</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519899</v>
      </c>
      <c r="CS17" s="680"/>
      <c r="CT17" s="680"/>
      <c r="CU17" s="680"/>
      <c r="CV17" s="680"/>
      <c r="CW17" s="680"/>
      <c r="CX17" s="680"/>
      <c r="CY17" s="681"/>
      <c r="CZ17" s="682">
        <v>11.2</v>
      </c>
      <c r="DA17" s="682"/>
      <c r="DB17" s="682"/>
      <c r="DC17" s="682"/>
      <c r="DD17" s="688" t="s">
        <v>233</v>
      </c>
      <c r="DE17" s="680"/>
      <c r="DF17" s="680"/>
      <c r="DG17" s="680"/>
      <c r="DH17" s="680"/>
      <c r="DI17" s="680"/>
      <c r="DJ17" s="680"/>
      <c r="DK17" s="680"/>
      <c r="DL17" s="680"/>
      <c r="DM17" s="680"/>
      <c r="DN17" s="680"/>
      <c r="DO17" s="680"/>
      <c r="DP17" s="681"/>
      <c r="DQ17" s="688">
        <v>519899</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2020387</v>
      </c>
      <c r="S18" s="680"/>
      <c r="T18" s="680"/>
      <c r="U18" s="680"/>
      <c r="V18" s="680"/>
      <c r="W18" s="680"/>
      <c r="X18" s="680"/>
      <c r="Y18" s="681"/>
      <c r="Z18" s="682">
        <v>43.1</v>
      </c>
      <c r="AA18" s="682"/>
      <c r="AB18" s="682"/>
      <c r="AC18" s="682"/>
      <c r="AD18" s="683">
        <v>1877771</v>
      </c>
      <c r="AE18" s="683"/>
      <c r="AF18" s="683"/>
      <c r="AG18" s="683"/>
      <c r="AH18" s="683"/>
      <c r="AI18" s="683"/>
      <c r="AJ18" s="683"/>
      <c r="AK18" s="683"/>
      <c r="AL18" s="684">
        <v>77.099999999999994</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244</v>
      </c>
      <c r="BP18" s="682"/>
      <c r="BQ18" s="682"/>
      <c r="BR18" s="682"/>
      <c r="BS18" s="688" t="s">
        <v>233</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233</v>
      </c>
      <c r="DA18" s="682"/>
      <c r="DB18" s="682"/>
      <c r="DC18" s="682"/>
      <c r="DD18" s="688" t="s">
        <v>233</v>
      </c>
      <c r="DE18" s="680"/>
      <c r="DF18" s="680"/>
      <c r="DG18" s="680"/>
      <c r="DH18" s="680"/>
      <c r="DI18" s="680"/>
      <c r="DJ18" s="680"/>
      <c r="DK18" s="680"/>
      <c r="DL18" s="680"/>
      <c r="DM18" s="680"/>
      <c r="DN18" s="680"/>
      <c r="DO18" s="680"/>
      <c r="DP18" s="681"/>
      <c r="DQ18" s="688" t="s">
        <v>244</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1877771</v>
      </c>
      <c r="S19" s="680"/>
      <c r="T19" s="680"/>
      <c r="U19" s="680"/>
      <c r="V19" s="680"/>
      <c r="W19" s="680"/>
      <c r="X19" s="680"/>
      <c r="Y19" s="681"/>
      <c r="Z19" s="682">
        <v>40.1</v>
      </c>
      <c r="AA19" s="682"/>
      <c r="AB19" s="682"/>
      <c r="AC19" s="682"/>
      <c r="AD19" s="683">
        <v>1877771</v>
      </c>
      <c r="AE19" s="683"/>
      <c r="AF19" s="683"/>
      <c r="AG19" s="683"/>
      <c r="AH19" s="683"/>
      <c r="AI19" s="683"/>
      <c r="AJ19" s="683"/>
      <c r="AK19" s="683"/>
      <c r="AL19" s="684">
        <v>77.099999999999994</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4560</v>
      </c>
      <c r="BH19" s="680"/>
      <c r="BI19" s="680"/>
      <c r="BJ19" s="680"/>
      <c r="BK19" s="680"/>
      <c r="BL19" s="680"/>
      <c r="BM19" s="680"/>
      <c r="BN19" s="681"/>
      <c r="BO19" s="682">
        <v>1.2</v>
      </c>
      <c r="BP19" s="682"/>
      <c r="BQ19" s="682"/>
      <c r="BR19" s="682"/>
      <c r="BS19" s="688" t="s">
        <v>233</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233</v>
      </c>
      <c r="DA19" s="682"/>
      <c r="DB19" s="682"/>
      <c r="DC19" s="682"/>
      <c r="DD19" s="688" t="s">
        <v>244</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142616</v>
      </c>
      <c r="S20" s="680"/>
      <c r="T20" s="680"/>
      <c r="U20" s="680"/>
      <c r="V20" s="680"/>
      <c r="W20" s="680"/>
      <c r="X20" s="680"/>
      <c r="Y20" s="681"/>
      <c r="Z20" s="682">
        <v>3</v>
      </c>
      <c r="AA20" s="682"/>
      <c r="AB20" s="682"/>
      <c r="AC20" s="682"/>
      <c r="AD20" s="683" t="s">
        <v>233</v>
      </c>
      <c r="AE20" s="683"/>
      <c r="AF20" s="683"/>
      <c r="AG20" s="683"/>
      <c r="AH20" s="683"/>
      <c r="AI20" s="683"/>
      <c r="AJ20" s="683"/>
      <c r="AK20" s="683"/>
      <c r="AL20" s="684" t="s">
        <v>233</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4560</v>
      </c>
      <c r="BH20" s="680"/>
      <c r="BI20" s="680"/>
      <c r="BJ20" s="680"/>
      <c r="BK20" s="680"/>
      <c r="BL20" s="680"/>
      <c r="BM20" s="680"/>
      <c r="BN20" s="681"/>
      <c r="BO20" s="682">
        <v>1.2</v>
      </c>
      <c r="BP20" s="682"/>
      <c r="BQ20" s="682"/>
      <c r="BR20" s="682"/>
      <c r="BS20" s="688" t="s">
        <v>244</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4628882</v>
      </c>
      <c r="CS20" s="680"/>
      <c r="CT20" s="680"/>
      <c r="CU20" s="680"/>
      <c r="CV20" s="680"/>
      <c r="CW20" s="680"/>
      <c r="CX20" s="680"/>
      <c r="CY20" s="681"/>
      <c r="CZ20" s="682">
        <v>100</v>
      </c>
      <c r="DA20" s="682"/>
      <c r="DB20" s="682"/>
      <c r="DC20" s="682"/>
      <c r="DD20" s="688">
        <v>1016991</v>
      </c>
      <c r="DE20" s="680"/>
      <c r="DF20" s="680"/>
      <c r="DG20" s="680"/>
      <c r="DH20" s="680"/>
      <c r="DI20" s="680"/>
      <c r="DJ20" s="680"/>
      <c r="DK20" s="680"/>
      <c r="DL20" s="680"/>
      <c r="DM20" s="680"/>
      <c r="DN20" s="680"/>
      <c r="DO20" s="680"/>
      <c r="DP20" s="681"/>
      <c r="DQ20" s="688">
        <v>3493031</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244</v>
      </c>
      <c r="S21" s="680"/>
      <c r="T21" s="680"/>
      <c r="U21" s="680"/>
      <c r="V21" s="680"/>
      <c r="W21" s="680"/>
      <c r="X21" s="680"/>
      <c r="Y21" s="681"/>
      <c r="Z21" s="682" t="s">
        <v>233</v>
      </c>
      <c r="AA21" s="682"/>
      <c r="AB21" s="682"/>
      <c r="AC21" s="682"/>
      <c r="AD21" s="683" t="s">
        <v>233</v>
      </c>
      <c r="AE21" s="683"/>
      <c r="AF21" s="683"/>
      <c r="AG21" s="683"/>
      <c r="AH21" s="683"/>
      <c r="AI21" s="683"/>
      <c r="AJ21" s="683"/>
      <c r="AK21" s="683"/>
      <c r="AL21" s="684" t="s">
        <v>244</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4560</v>
      </c>
      <c r="BH21" s="680"/>
      <c r="BI21" s="680"/>
      <c r="BJ21" s="680"/>
      <c r="BK21" s="680"/>
      <c r="BL21" s="680"/>
      <c r="BM21" s="680"/>
      <c r="BN21" s="681"/>
      <c r="BO21" s="682">
        <v>1.2</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2572823</v>
      </c>
      <c r="S22" s="680"/>
      <c r="T22" s="680"/>
      <c r="U22" s="680"/>
      <c r="V22" s="680"/>
      <c r="W22" s="680"/>
      <c r="X22" s="680"/>
      <c r="Y22" s="681"/>
      <c r="Z22" s="682">
        <v>54.9</v>
      </c>
      <c r="AA22" s="682"/>
      <c r="AB22" s="682"/>
      <c r="AC22" s="682"/>
      <c r="AD22" s="683">
        <v>2430207</v>
      </c>
      <c r="AE22" s="683"/>
      <c r="AF22" s="683"/>
      <c r="AG22" s="683"/>
      <c r="AH22" s="683"/>
      <c r="AI22" s="683"/>
      <c r="AJ22" s="683"/>
      <c r="AK22" s="683"/>
      <c r="AL22" s="684">
        <v>99.8</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244</v>
      </c>
      <c r="BH22" s="680"/>
      <c r="BI22" s="680"/>
      <c r="BJ22" s="680"/>
      <c r="BK22" s="680"/>
      <c r="BL22" s="680"/>
      <c r="BM22" s="680"/>
      <c r="BN22" s="681"/>
      <c r="BO22" s="682" t="s">
        <v>233</v>
      </c>
      <c r="BP22" s="682"/>
      <c r="BQ22" s="682"/>
      <c r="BR22" s="682"/>
      <c r="BS22" s="688" t="s">
        <v>233</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535</v>
      </c>
      <c r="S23" s="680"/>
      <c r="T23" s="680"/>
      <c r="U23" s="680"/>
      <c r="V23" s="680"/>
      <c r="W23" s="680"/>
      <c r="X23" s="680"/>
      <c r="Y23" s="681"/>
      <c r="Z23" s="682">
        <v>0</v>
      </c>
      <c r="AA23" s="682"/>
      <c r="AB23" s="682"/>
      <c r="AC23" s="682"/>
      <c r="AD23" s="683">
        <v>535</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233</v>
      </c>
      <c r="BH23" s="680"/>
      <c r="BI23" s="680"/>
      <c r="BJ23" s="680"/>
      <c r="BK23" s="680"/>
      <c r="BL23" s="680"/>
      <c r="BM23" s="680"/>
      <c r="BN23" s="681"/>
      <c r="BO23" s="682" t="s">
        <v>244</v>
      </c>
      <c r="BP23" s="682"/>
      <c r="BQ23" s="682"/>
      <c r="BR23" s="682"/>
      <c r="BS23" s="688" t="s">
        <v>233</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35882</v>
      </c>
      <c r="S24" s="680"/>
      <c r="T24" s="680"/>
      <c r="U24" s="680"/>
      <c r="V24" s="680"/>
      <c r="W24" s="680"/>
      <c r="X24" s="680"/>
      <c r="Y24" s="681"/>
      <c r="Z24" s="682">
        <v>0.8</v>
      </c>
      <c r="AA24" s="682"/>
      <c r="AB24" s="682"/>
      <c r="AC24" s="682"/>
      <c r="AD24" s="683" t="s">
        <v>233</v>
      </c>
      <c r="AE24" s="683"/>
      <c r="AF24" s="683"/>
      <c r="AG24" s="683"/>
      <c r="AH24" s="683"/>
      <c r="AI24" s="683"/>
      <c r="AJ24" s="683"/>
      <c r="AK24" s="683"/>
      <c r="AL24" s="684" t="s">
        <v>233</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233</v>
      </c>
      <c r="BP24" s="682"/>
      <c r="BQ24" s="682"/>
      <c r="BR24" s="682"/>
      <c r="BS24" s="688" t="s">
        <v>244</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1309389</v>
      </c>
      <c r="CS24" s="669"/>
      <c r="CT24" s="669"/>
      <c r="CU24" s="669"/>
      <c r="CV24" s="669"/>
      <c r="CW24" s="669"/>
      <c r="CX24" s="669"/>
      <c r="CY24" s="670"/>
      <c r="CZ24" s="673">
        <v>28.3</v>
      </c>
      <c r="DA24" s="674"/>
      <c r="DB24" s="674"/>
      <c r="DC24" s="693"/>
      <c r="DD24" s="716">
        <v>1143189</v>
      </c>
      <c r="DE24" s="669"/>
      <c r="DF24" s="669"/>
      <c r="DG24" s="669"/>
      <c r="DH24" s="669"/>
      <c r="DI24" s="669"/>
      <c r="DJ24" s="669"/>
      <c r="DK24" s="670"/>
      <c r="DL24" s="716">
        <v>1137332</v>
      </c>
      <c r="DM24" s="669"/>
      <c r="DN24" s="669"/>
      <c r="DO24" s="669"/>
      <c r="DP24" s="669"/>
      <c r="DQ24" s="669"/>
      <c r="DR24" s="669"/>
      <c r="DS24" s="669"/>
      <c r="DT24" s="669"/>
      <c r="DU24" s="669"/>
      <c r="DV24" s="670"/>
      <c r="DW24" s="673">
        <v>45</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99966</v>
      </c>
      <c r="S25" s="680"/>
      <c r="T25" s="680"/>
      <c r="U25" s="680"/>
      <c r="V25" s="680"/>
      <c r="W25" s="680"/>
      <c r="X25" s="680"/>
      <c r="Y25" s="681"/>
      <c r="Z25" s="682">
        <v>2.1</v>
      </c>
      <c r="AA25" s="682"/>
      <c r="AB25" s="682"/>
      <c r="AC25" s="682"/>
      <c r="AD25" s="683">
        <v>3498</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244</v>
      </c>
      <c r="BH25" s="680"/>
      <c r="BI25" s="680"/>
      <c r="BJ25" s="680"/>
      <c r="BK25" s="680"/>
      <c r="BL25" s="680"/>
      <c r="BM25" s="680"/>
      <c r="BN25" s="681"/>
      <c r="BO25" s="682" t="s">
        <v>233</v>
      </c>
      <c r="BP25" s="682"/>
      <c r="BQ25" s="682"/>
      <c r="BR25" s="682"/>
      <c r="BS25" s="688" t="s">
        <v>244</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623987</v>
      </c>
      <c r="CS25" s="712"/>
      <c r="CT25" s="712"/>
      <c r="CU25" s="712"/>
      <c r="CV25" s="712"/>
      <c r="CW25" s="712"/>
      <c r="CX25" s="712"/>
      <c r="CY25" s="713"/>
      <c r="CZ25" s="684">
        <v>13.5</v>
      </c>
      <c r="DA25" s="714"/>
      <c r="DB25" s="714"/>
      <c r="DC25" s="717"/>
      <c r="DD25" s="688">
        <v>553320</v>
      </c>
      <c r="DE25" s="712"/>
      <c r="DF25" s="712"/>
      <c r="DG25" s="712"/>
      <c r="DH25" s="712"/>
      <c r="DI25" s="712"/>
      <c r="DJ25" s="712"/>
      <c r="DK25" s="713"/>
      <c r="DL25" s="688">
        <v>550592</v>
      </c>
      <c r="DM25" s="712"/>
      <c r="DN25" s="712"/>
      <c r="DO25" s="712"/>
      <c r="DP25" s="712"/>
      <c r="DQ25" s="712"/>
      <c r="DR25" s="712"/>
      <c r="DS25" s="712"/>
      <c r="DT25" s="712"/>
      <c r="DU25" s="712"/>
      <c r="DV25" s="713"/>
      <c r="DW25" s="684">
        <v>21.8</v>
      </c>
      <c r="DX25" s="714"/>
      <c r="DY25" s="714"/>
      <c r="DZ25" s="714"/>
      <c r="EA25" s="714"/>
      <c r="EB25" s="714"/>
      <c r="EC25" s="715"/>
    </row>
    <row r="26" spans="2:133" ht="11.25" customHeight="1" x14ac:dyDescent="0.15">
      <c r="B26" s="676" t="s">
        <v>295</v>
      </c>
      <c r="C26" s="677"/>
      <c r="D26" s="677"/>
      <c r="E26" s="677"/>
      <c r="F26" s="677"/>
      <c r="G26" s="677"/>
      <c r="H26" s="677"/>
      <c r="I26" s="677"/>
      <c r="J26" s="677"/>
      <c r="K26" s="677"/>
      <c r="L26" s="677"/>
      <c r="M26" s="677"/>
      <c r="N26" s="677"/>
      <c r="O26" s="677"/>
      <c r="P26" s="677"/>
      <c r="Q26" s="678"/>
      <c r="R26" s="679">
        <v>8653</v>
      </c>
      <c r="S26" s="680"/>
      <c r="T26" s="680"/>
      <c r="U26" s="680"/>
      <c r="V26" s="680"/>
      <c r="W26" s="680"/>
      <c r="X26" s="680"/>
      <c r="Y26" s="681"/>
      <c r="Z26" s="682">
        <v>0.2</v>
      </c>
      <c r="AA26" s="682"/>
      <c r="AB26" s="682"/>
      <c r="AC26" s="682"/>
      <c r="AD26" s="683" t="s">
        <v>233</v>
      </c>
      <c r="AE26" s="683"/>
      <c r="AF26" s="683"/>
      <c r="AG26" s="683"/>
      <c r="AH26" s="683"/>
      <c r="AI26" s="683"/>
      <c r="AJ26" s="683"/>
      <c r="AK26" s="683"/>
      <c r="AL26" s="684" t="s">
        <v>233</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244</v>
      </c>
      <c r="BH26" s="680"/>
      <c r="BI26" s="680"/>
      <c r="BJ26" s="680"/>
      <c r="BK26" s="680"/>
      <c r="BL26" s="680"/>
      <c r="BM26" s="680"/>
      <c r="BN26" s="681"/>
      <c r="BO26" s="682" t="s">
        <v>233</v>
      </c>
      <c r="BP26" s="682"/>
      <c r="BQ26" s="682"/>
      <c r="BR26" s="682"/>
      <c r="BS26" s="688" t="s">
        <v>233</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402770</v>
      </c>
      <c r="CS26" s="680"/>
      <c r="CT26" s="680"/>
      <c r="CU26" s="680"/>
      <c r="CV26" s="680"/>
      <c r="CW26" s="680"/>
      <c r="CX26" s="680"/>
      <c r="CY26" s="681"/>
      <c r="CZ26" s="684">
        <v>8.6999999999999993</v>
      </c>
      <c r="DA26" s="714"/>
      <c r="DB26" s="714"/>
      <c r="DC26" s="717"/>
      <c r="DD26" s="688">
        <v>338388</v>
      </c>
      <c r="DE26" s="680"/>
      <c r="DF26" s="680"/>
      <c r="DG26" s="680"/>
      <c r="DH26" s="680"/>
      <c r="DI26" s="680"/>
      <c r="DJ26" s="680"/>
      <c r="DK26" s="681"/>
      <c r="DL26" s="688" t="s">
        <v>233</v>
      </c>
      <c r="DM26" s="680"/>
      <c r="DN26" s="680"/>
      <c r="DO26" s="680"/>
      <c r="DP26" s="680"/>
      <c r="DQ26" s="680"/>
      <c r="DR26" s="680"/>
      <c r="DS26" s="680"/>
      <c r="DT26" s="680"/>
      <c r="DU26" s="680"/>
      <c r="DV26" s="681"/>
      <c r="DW26" s="684" t="s">
        <v>233</v>
      </c>
      <c r="DX26" s="714"/>
      <c r="DY26" s="714"/>
      <c r="DZ26" s="714"/>
      <c r="EA26" s="714"/>
      <c r="EB26" s="714"/>
      <c r="EC26" s="715"/>
    </row>
    <row r="27" spans="2:133" ht="11.25" customHeight="1" x14ac:dyDescent="0.15">
      <c r="B27" s="676" t="s">
        <v>298</v>
      </c>
      <c r="C27" s="677"/>
      <c r="D27" s="677"/>
      <c r="E27" s="677"/>
      <c r="F27" s="677"/>
      <c r="G27" s="677"/>
      <c r="H27" s="677"/>
      <c r="I27" s="677"/>
      <c r="J27" s="677"/>
      <c r="K27" s="677"/>
      <c r="L27" s="677"/>
      <c r="M27" s="677"/>
      <c r="N27" s="677"/>
      <c r="O27" s="677"/>
      <c r="P27" s="677"/>
      <c r="Q27" s="678"/>
      <c r="R27" s="679">
        <v>205011</v>
      </c>
      <c r="S27" s="680"/>
      <c r="T27" s="680"/>
      <c r="U27" s="680"/>
      <c r="V27" s="680"/>
      <c r="W27" s="680"/>
      <c r="X27" s="680"/>
      <c r="Y27" s="681"/>
      <c r="Z27" s="682">
        <v>4.4000000000000004</v>
      </c>
      <c r="AA27" s="682"/>
      <c r="AB27" s="682"/>
      <c r="AC27" s="682"/>
      <c r="AD27" s="683" t="s">
        <v>233</v>
      </c>
      <c r="AE27" s="683"/>
      <c r="AF27" s="683"/>
      <c r="AG27" s="683"/>
      <c r="AH27" s="683"/>
      <c r="AI27" s="683"/>
      <c r="AJ27" s="683"/>
      <c r="AK27" s="683"/>
      <c r="AL27" s="684" t="s">
        <v>233</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375306</v>
      </c>
      <c r="BH27" s="680"/>
      <c r="BI27" s="680"/>
      <c r="BJ27" s="680"/>
      <c r="BK27" s="680"/>
      <c r="BL27" s="680"/>
      <c r="BM27" s="680"/>
      <c r="BN27" s="681"/>
      <c r="BO27" s="682">
        <v>100</v>
      </c>
      <c r="BP27" s="682"/>
      <c r="BQ27" s="682"/>
      <c r="BR27" s="682"/>
      <c r="BS27" s="688">
        <v>3766</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165503</v>
      </c>
      <c r="CS27" s="712"/>
      <c r="CT27" s="712"/>
      <c r="CU27" s="712"/>
      <c r="CV27" s="712"/>
      <c r="CW27" s="712"/>
      <c r="CX27" s="712"/>
      <c r="CY27" s="713"/>
      <c r="CZ27" s="684">
        <v>3.6</v>
      </c>
      <c r="DA27" s="714"/>
      <c r="DB27" s="714"/>
      <c r="DC27" s="717"/>
      <c r="DD27" s="688">
        <v>69970</v>
      </c>
      <c r="DE27" s="712"/>
      <c r="DF27" s="712"/>
      <c r="DG27" s="712"/>
      <c r="DH27" s="712"/>
      <c r="DI27" s="712"/>
      <c r="DJ27" s="712"/>
      <c r="DK27" s="713"/>
      <c r="DL27" s="688">
        <v>66841</v>
      </c>
      <c r="DM27" s="712"/>
      <c r="DN27" s="712"/>
      <c r="DO27" s="712"/>
      <c r="DP27" s="712"/>
      <c r="DQ27" s="712"/>
      <c r="DR27" s="712"/>
      <c r="DS27" s="712"/>
      <c r="DT27" s="712"/>
      <c r="DU27" s="712"/>
      <c r="DV27" s="713"/>
      <c r="DW27" s="684">
        <v>2.6</v>
      </c>
      <c r="DX27" s="714"/>
      <c r="DY27" s="714"/>
      <c r="DZ27" s="714"/>
      <c r="EA27" s="714"/>
      <c r="EB27" s="714"/>
      <c r="EC27" s="715"/>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233</v>
      </c>
      <c r="S28" s="680"/>
      <c r="T28" s="680"/>
      <c r="U28" s="680"/>
      <c r="V28" s="680"/>
      <c r="W28" s="680"/>
      <c r="X28" s="680"/>
      <c r="Y28" s="681"/>
      <c r="Z28" s="682" t="s">
        <v>233</v>
      </c>
      <c r="AA28" s="682"/>
      <c r="AB28" s="682"/>
      <c r="AC28" s="682"/>
      <c r="AD28" s="683" t="s">
        <v>244</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519899</v>
      </c>
      <c r="CS28" s="680"/>
      <c r="CT28" s="680"/>
      <c r="CU28" s="680"/>
      <c r="CV28" s="680"/>
      <c r="CW28" s="680"/>
      <c r="CX28" s="680"/>
      <c r="CY28" s="681"/>
      <c r="CZ28" s="684">
        <v>11.2</v>
      </c>
      <c r="DA28" s="714"/>
      <c r="DB28" s="714"/>
      <c r="DC28" s="717"/>
      <c r="DD28" s="688">
        <v>519899</v>
      </c>
      <c r="DE28" s="680"/>
      <c r="DF28" s="680"/>
      <c r="DG28" s="680"/>
      <c r="DH28" s="680"/>
      <c r="DI28" s="680"/>
      <c r="DJ28" s="680"/>
      <c r="DK28" s="681"/>
      <c r="DL28" s="688">
        <v>519899</v>
      </c>
      <c r="DM28" s="680"/>
      <c r="DN28" s="680"/>
      <c r="DO28" s="680"/>
      <c r="DP28" s="680"/>
      <c r="DQ28" s="680"/>
      <c r="DR28" s="680"/>
      <c r="DS28" s="680"/>
      <c r="DT28" s="680"/>
      <c r="DU28" s="680"/>
      <c r="DV28" s="681"/>
      <c r="DW28" s="684">
        <v>20.6</v>
      </c>
      <c r="DX28" s="714"/>
      <c r="DY28" s="714"/>
      <c r="DZ28" s="714"/>
      <c r="EA28" s="714"/>
      <c r="EB28" s="714"/>
      <c r="EC28" s="715"/>
    </row>
    <row r="29" spans="2:133" ht="11.25" customHeight="1" x14ac:dyDescent="0.15">
      <c r="B29" s="676" t="s">
        <v>303</v>
      </c>
      <c r="C29" s="677"/>
      <c r="D29" s="677"/>
      <c r="E29" s="677"/>
      <c r="F29" s="677"/>
      <c r="G29" s="677"/>
      <c r="H29" s="677"/>
      <c r="I29" s="677"/>
      <c r="J29" s="677"/>
      <c r="K29" s="677"/>
      <c r="L29" s="677"/>
      <c r="M29" s="677"/>
      <c r="N29" s="677"/>
      <c r="O29" s="677"/>
      <c r="P29" s="677"/>
      <c r="Q29" s="678"/>
      <c r="R29" s="679">
        <v>247396</v>
      </c>
      <c r="S29" s="680"/>
      <c r="T29" s="680"/>
      <c r="U29" s="680"/>
      <c r="V29" s="680"/>
      <c r="W29" s="680"/>
      <c r="X29" s="680"/>
      <c r="Y29" s="681"/>
      <c r="Z29" s="682">
        <v>5.3</v>
      </c>
      <c r="AA29" s="682"/>
      <c r="AB29" s="682"/>
      <c r="AC29" s="682"/>
      <c r="AD29" s="683" t="s">
        <v>244</v>
      </c>
      <c r="AE29" s="683"/>
      <c r="AF29" s="683"/>
      <c r="AG29" s="683"/>
      <c r="AH29" s="683"/>
      <c r="AI29" s="683"/>
      <c r="AJ29" s="683"/>
      <c r="AK29" s="683"/>
      <c r="AL29" s="684" t="s">
        <v>244</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70</v>
      </c>
      <c r="CG29" s="695"/>
      <c r="CH29" s="695"/>
      <c r="CI29" s="695"/>
      <c r="CJ29" s="695"/>
      <c r="CK29" s="695"/>
      <c r="CL29" s="695"/>
      <c r="CM29" s="695"/>
      <c r="CN29" s="695"/>
      <c r="CO29" s="695"/>
      <c r="CP29" s="695"/>
      <c r="CQ29" s="696"/>
      <c r="CR29" s="679">
        <v>519774</v>
      </c>
      <c r="CS29" s="712"/>
      <c r="CT29" s="712"/>
      <c r="CU29" s="712"/>
      <c r="CV29" s="712"/>
      <c r="CW29" s="712"/>
      <c r="CX29" s="712"/>
      <c r="CY29" s="713"/>
      <c r="CZ29" s="684">
        <v>11.2</v>
      </c>
      <c r="DA29" s="714"/>
      <c r="DB29" s="714"/>
      <c r="DC29" s="717"/>
      <c r="DD29" s="688">
        <v>519774</v>
      </c>
      <c r="DE29" s="712"/>
      <c r="DF29" s="712"/>
      <c r="DG29" s="712"/>
      <c r="DH29" s="712"/>
      <c r="DI29" s="712"/>
      <c r="DJ29" s="712"/>
      <c r="DK29" s="713"/>
      <c r="DL29" s="688">
        <v>519774</v>
      </c>
      <c r="DM29" s="712"/>
      <c r="DN29" s="712"/>
      <c r="DO29" s="712"/>
      <c r="DP29" s="712"/>
      <c r="DQ29" s="712"/>
      <c r="DR29" s="712"/>
      <c r="DS29" s="712"/>
      <c r="DT29" s="712"/>
      <c r="DU29" s="712"/>
      <c r="DV29" s="713"/>
      <c r="DW29" s="684">
        <v>20.6</v>
      </c>
      <c r="DX29" s="714"/>
      <c r="DY29" s="714"/>
      <c r="DZ29" s="714"/>
      <c r="EA29" s="714"/>
      <c r="EB29" s="714"/>
      <c r="EC29" s="715"/>
    </row>
    <row r="30" spans="2:133" ht="11.25" customHeight="1" x14ac:dyDescent="0.15">
      <c r="B30" s="676" t="s">
        <v>307</v>
      </c>
      <c r="C30" s="677"/>
      <c r="D30" s="677"/>
      <c r="E30" s="677"/>
      <c r="F30" s="677"/>
      <c r="G30" s="677"/>
      <c r="H30" s="677"/>
      <c r="I30" s="677"/>
      <c r="J30" s="677"/>
      <c r="K30" s="677"/>
      <c r="L30" s="677"/>
      <c r="M30" s="677"/>
      <c r="N30" s="677"/>
      <c r="O30" s="677"/>
      <c r="P30" s="677"/>
      <c r="Q30" s="678"/>
      <c r="R30" s="679">
        <v>63667</v>
      </c>
      <c r="S30" s="680"/>
      <c r="T30" s="680"/>
      <c r="U30" s="680"/>
      <c r="V30" s="680"/>
      <c r="W30" s="680"/>
      <c r="X30" s="680"/>
      <c r="Y30" s="681"/>
      <c r="Z30" s="682">
        <v>1.4</v>
      </c>
      <c r="AA30" s="682"/>
      <c r="AB30" s="682"/>
      <c r="AC30" s="682"/>
      <c r="AD30" s="683" t="s">
        <v>244</v>
      </c>
      <c r="AE30" s="683"/>
      <c r="AF30" s="683"/>
      <c r="AG30" s="683"/>
      <c r="AH30" s="683"/>
      <c r="AI30" s="683"/>
      <c r="AJ30" s="683"/>
      <c r="AK30" s="683"/>
      <c r="AL30" s="684" t="s">
        <v>244</v>
      </c>
      <c r="AM30" s="685"/>
      <c r="AN30" s="685"/>
      <c r="AO30" s="686"/>
      <c r="AP30" s="727" t="s">
        <v>308</v>
      </c>
      <c r="AQ30" s="728"/>
      <c r="AR30" s="728"/>
      <c r="AS30" s="728"/>
      <c r="AT30" s="733" t="s">
        <v>309</v>
      </c>
      <c r="AU30" s="230"/>
      <c r="AV30" s="230"/>
      <c r="AW30" s="230"/>
      <c r="AX30" s="665" t="s">
        <v>188</v>
      </c>
      <c r="AY30" s="666"/>
      <c r="AZ30" s="666"/>
      <c r="BA30" s="666"/>
      <c r="BB30" s="666"/>
      <c r="BC30" s="666"/>
      <c r="BD30" s="666"/>
      <c r="BE30" s="666"/>
      <c r="BF30" s="667"/>
      <c r="BG30" s="739">
        <v>99.6</v>
      </c>
      <c r="BH30" s="740"/>
      <c r="BI30" s="740"/>
      <c r="BJ30" s="740"/>
      <c r="BK30" s="740"/>
      <c r="BL30" s="740"/>
      <c r="BM30" s="674">
        <v>98.2</v>
      </c>
      <c r="BN30" s="740"/>
      <c r="BO30" s="740"/>
      <c r="BP30" s="740"/>
      <c r="BQ30" s="741"/>
      <c r="BR30" s="739">
        <v>99.6</v>
      </c>
      <c r="BS30" s="740"/>
      <c r="BT30" s="740"/>
      <c r="BU30" s="740"/>
      <c r="BV30" s="740"/>
      <c r="BW30" s="740"/>
      <c r="BX30" s="674">
        <v>97.5</v>
      </c>
      <c r="BY30" s="740"/>
      <c r="BZ30" s="740"/>
      <c r="CA30" s="740"/>
      <c r="CB30" s="741"/>
      <c r="CD30" s="744"/>
      <c r="CE30" s="745"/>
      <c r="CF30" s="694" t="s">
        <v>310</v>
      </c>
      <c r="CG30" s="695"/>
      <c r="CH30" s="695"/>
      <c r="CI30" s="695"/>
      <c r="CJ30" s="695"/>
      <c r="CK30" s="695"/>
      <c r="CL30" s="695"/>
      <c r="CM30" s="695"/>
      <c r="CN30" s="695"/>
      <c r="CO30" s="695"/>
      <c r="CP30" s="695"/>
      <c r="CQ30" s="696"/>
      <c r="CR30" s="679">
        <v>501376</v>
      </c>
      <c r="CS30" s="680"/>
      <c r="CT30" s="680"/>
      <c r="CU30" s="680"/>
      <c r="CV30" s="680"/>
      <c r="CW30" s="680"/>
      <c r="CX30" s="680"/>
      <c r="CY30" s="681"/>
      <c r="CZ30" s="684">
        <v>10.8</v>
      </c>
      <c r="DA30" s="714"/>
      <c r="DB30" s="714"/>
      <c r="DC30" s="717"/>
      <c r="DD30" s="688">
        <v>501376</v>
      </c>
      <c r="DE30" s="680"/>
      <c r="DF30" s="680"/>
      <c r="DG30" s="680"/>
      <c r="DH30" s="680"/>
      <c r="DI30" s="680"/>
      <c r="DJ30" s="680"/>
      <c r="DK30" s="681"/>
      <c r="DL30" s="688">
        <v>501376</v>
      </c>
      <c r="DM30" s="680"/>
      <c r="DN30" s="680"/>
      <c r="DO30" s="680"/>
      <c r="DP30" s="680"/>
      <c r="DQ30" s="680"/>
      <c r="DR30" s="680"/>
      <c r="DS30" s="680"/>
      <c r="DT30" s="680"/>
      <c r="DU30" s="680"/>
      <c r="DV30" s="681"/>
      <c r="DW30" s="684">
        <v>19.8</v>
      </c>
      <c r="DX30" s="714"/>
      <c r="DY30" s="714"/>
      <c r="DZ30" s="714"/>
      <c r="EA30" s="714"/>
      <c r="EB30" s="714"/>
      <c r="EC30" s="715"/>
    </row>
    <row r="31" spans="2:133" ht="11.25" customHeight="1" x14ac:dyDescent="0.15">
      <c r="B31" s="676" t="s">
        <v>311</v>
      </c>
      <c r="C31" s="677"/>
      <c r="D31" s="677"/>
      <c r="E31" s="677"/>
      <c r="F31" s="677"/>
      <c r="G31" s="677"/>
      <c r="H31" s="677"/>
      <c r="I31" s="677"/>
      <c r="J31" s="677"/>
      <c r="K31" s="677"/>
      <c r="L31" s="677"/>
      <c r="M31" s="677"/>
      <c r="N31" s="677"/>
      <c r="O31" s="677"/>
      <c r="P31" s="677"/>
      <c r="Q31" s="678"/>
      <c r="R31" s="679">
        <v>22860</v>
      </c>
      <c r="S31" s="680"/>
      <c r="T31" s="680"/>
      <c r="U31" s="680"/>
      <c r="V31" s="680"/>
      <c r="W31" s="680"/>
      <c r="X31" s="680"/>
      <c r="Y31" s="681"/>
      <c r="Z31" s="682">
        <v>0.5</v>
      </c>
      <c r="AA31" s="682"/>
      <c r="AB31" s="682"/>
      <c r="AC31" s="682"/>
      <c r="AD31" s="683" t="s">
        <v>244</v>
      </c>
      <c r="AE31" s="683"/>
      <c r="AF31" s="683"/>
      <c r="AG31" s="683"/>
      <c r="AH31" s="683"/>
      <c r="AI31" s="683"/>
      <c r="AJ31" s="683"/>
      <c r="AK31" s="683"/>
      <c r="AL31" s="684" t="s">
        <v>244</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99.6</v>
      </c>
      <c r="BH31" s="712"/>
      <c r="BI31" s="712"/>
      <c r="BJ31" s="712"/>
      <c r="BK31" s="712"/>
      <c r="BL31" s="712"/>
      <c r="BM31" s="685">
        <v>98.4</v>
      </c>
      <c r="BN31" s="737"/>
      <c r="BO31" s="737"/>
      <c r="BP31" s="737"/>
      <c r="BQ31" s="738"/>
      <c r="BR31" s="736">
        <v>99.8</v>
      </c>
      <c r="BS31" s="712"/>
      <c r="BT31" s="712"/>
      <c r="BU31" s="712"/>
      <c r="BV31" s="712"/>
      <c r="BW31" s="712"/>
      <c r="BX31" s="685">
        <v>98.3</v>
      </c>
      <c r="BY31" s="737"/>
      <c r="BZ31" s="737"/>
      <c r="CA31" s="737"/>
      <c r="CB31" s="738"/>
      <c r="CD31" s="744"/>
      <c r="CE31" s="745"/>
      <c r="CF31" s="694" t="s">
        <v>314</v>
      </c>
      <c r="CG31" s="695"/>
      <c r="CH31" s="695"/>
      <c r="CI31" s="695"/>
      <c r="CJ31" s="695"/>
      <c r="CK31" s="695"/>
      <c r="CL31" s="695"/>
      <c r="CM31" s="695"/>
      <c r="CN31" s="695"/>
      <c r="CO31" s="695"/>
      <c r="CP31" s="695"/>
      <c r="CQ31" s="696"/>
      <c r="CR31" s="679">
        <v>18398</v>
      </c>
      <c r="CS31" s="712"/>
      <c r="CT31" s="712"/>
      <c r="CU31" s="712"/>
      <c r="CV31" s="712"/>
      <c r="CW31" s="712"/>
      <c r="CX31" s="712"/>
      <c r="CY31" s="713"/>
      <c r="CZ31" s="684">
        <v>0.4</v>
      </c>
      <c r="DA31" s="714"/>
      <c r="DB31" s="714"/>
      <c r="DC31" s="717"/>
      <c r="DD31" s="688">
        <v>18398</v>
      </c>
      <c r="DE31" s="712"/>
      <c r="DF31" s="712"/>
      <c r="DG31" s="712"/>
      <c r="DH31" s="712"/>
      <c r="DI31" s="712"/>
      <c r="DJ31" s="712"/>
      <c r="DK31" s="713"/>
      <c r="DL31" s="688">
        <v>18398</v>
      </c>
      <c r="DM31" s="712"/>
      <c r="DN31" s="712"/>
      <c r="DO31" s="712"/>
      <c r="DP31" s="712"/>
      <c r="DQ31" s="712"/>
      <c r="DR31" s="712"/>
      <c r="DS31" s="712"/>
      <c r="DT31" s="712"/>
      <c r="DU31" s="712"/>
      <c r="DV31" s="713"/>
      <c r="DW31" s="684">
        <v>0.7</v>
      </c>
      <c r="DX31" s="714"/>
      <c r="DY31" s="714"/>
      <c r="DZ31" s="714"/>
      <c r="EA31" s="714"/>
      <c r="EB31" s="714"/>
      <c r="EC31" s="715"/>
    </row>
    <row r="32" spans="2:133" ht="11.25" customHeight="1" x14ac:dyDescent="0.15">
      <c r="B32" s="676" t="s">
        <v>315</v>
      </c>
      <c r="C32" s="677"/>
      <c r="D32" s="677"/>
      <c r="E32" s="677"/>
      <c r="F32" s="677"/>
      <c r="G32" s="677"/>
      <c r="H32" s="677"/>
      <c r="I32" s="677"/>
      <c r="J32" s="677"/>
      <c r="K32" s="677"/>
      <c r="L32" s="677"/>
      <c r="M32" s="677"/>
      <c r="N32" s="677"/>
      <c r="O32" s="677"/>
      <c r="P32" s="677"/>
      <c r="Q32" s="678"/>
      <c r="R32" s="679">
        <v>66812</v>
      </c>
      <c r="S32" s="680"/>
      <c r="T32" s="680"/>
      <c r="U32" s="680"/>
      <c r="V32" s="680"/>
      <c r="W32" s="680"/>
      <c r="X32" s="680"/>
      <c r="Y32" s="681"/>
      <c r="Z32" s="682">
        <v>1.4</v>
      </c>
      <c r="AA32" s="682"/>
      <c r="AB32" s="682"/>
      <c r="AC32" s="682"/>
      <c r="AD32" s="683" t="s">
        <v>244</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99.8</v>
      </c>
      <c r="BH32" s="749"/>
      <c r="BI32" s="749"/>
      <c r="BJ32" s="749"/>
      <c r="BK32" s="749"/>
      <c r="BL32" s="749"/>
      <c r="BM32" s="750">
        <v>98</v>
      </c>
      <c r="BN32" s="749"/>
      <c r="BO32" s="749"/>
      <c r="BP32" s="749"/>
      <c r="BQ32" s="751"/>
      <c r="BR32" s="748">
        <v>99.6</v>
      </c>
      <c r="BS32" s="749"/>
      <c r="BT32" s="749"/>
      <c r="BU32" s="749"/>
      <c r="BV32" s="749"/>
      <c r="BW32" s="749"/>
      <c r="BX32" s="750">
        <v>96.8</v>
      </c>
      <c r="BY32" s="749"/>
      <c r="BZ32" s="749"/>
      <c r="CA32" s="749"/>
      <c r="CB32" s="751"/>
      <c r="CD32" s="746"/>
      <c r="CE32" s="747"/>
      <c r="CF32" s="694" t="s">
        <v>317</v>
      </c>
      <c r="CG32" s="695"/>
      <c r="CH32" s="695"/>
      <c r="CI32" s="695"/>
      <c r="CJ32" s="695"/>
      <c r="CK32" s="695"/>
      <c r="CL32" s="695"/>
      <c r="CM32" s="695"/>
      <c r="CN32" s="695"/>
      <c r="CO32" s="695"/>
      <c r="CP32" s="695"/>
      <c r="CQ32" s="696"/>
      <c r="CR32" s="679">
        <v>125</v>
      </c>
      <c r="CS32" s="680"/>
      <c r="CT32" s="680"/>
      <c r="CU32" s="680"/>
      <c r="CV32" s="680"/>
      <c r="CW32" s="680"/>
      <c r="CX32" s="680"/>
      <c r="CY32" s="681"/>
      <c r="CZ32" s="684">
        <v>0</v>
      </c>
      <c r="DA32" s="714"/>
      <c r="DB32" s="714"/>
      <c r="DC32" s="717"/>
      <c r="DD32" s="688">
        <v>125</v>
      </c>
      <c r="DE32" s="680"/>
      <c r="DF32" s="680"/>
      <c r="DG32" s="680"/>
      <c r="DH32" s="680"/>
      <c r="DI32" s="680"/>
      <c r="DJ32" s="680"/>
      <c r="DK32" s="681"/>
      <c r="DL32" s="688">
        <v>125</v>
      </c>
      <c r="DM32" s="680"/>
      <c r="DN32" s="680"/>
      <c r="DO32" s="680"/>
      <c r="DP32" s="680"/>
      <c r="DQ32" s="680"/>
      <c r="DR32" s="680"/>
      <c r="DS32" s="680"/>
      <c r="DT32" s="680"/>
      <c r="DU32" s="680"/>
      <c r="DV32" s="681"/>
      <c r="DW32" s="684">
        <v>0</v>
      </c>
      <c r="DX32" s="714"/>
      <c r="DY32" s="714"/>
      <c r="DZ32" s="714"/>
      <c r="EA32" s="714"/>
      <c r="EB32" s="714"/>
      <c r="EC32" s="715"/>
    </row>
    <row r="33" spans="2:133" ht="11.25" customHeight="1" x14ac:dyDescent="0.15">
      <c r="B33" s="676" t="s">
        <v>318</v>
      </c>
      <c r="C33" s="677"/>
      <c r="D33" s="677"/>
      <c r="E33" s="677"/>
      <c r="F33" s="677"/>
      <c r="G33" s="677"/>
      <c r="H33" s="677"/>
      <c r="I33" s="677"/>
      <c r="J33" s="677"/>
      <c r="K33" s="677"/>
      <c r="L33" s="677"/>
      <c r="M33" s="677"/>
      <c r="N33" s="677"/>
      <c r="O33" s="677"/>
      <c r="P33" s="677"/>
      <c r="Q33" s="678"/>
      <c r="R33" s="679">
        <v>56945</v>
      </c>
      <c r="S33" s="680"/>
      <c r="T33" s="680"/>
      <c r="U33" s="680"/>
      <c r="V33" s="680"/>
      <c r="W33" s="680"/>
      <c r="X33" s="680"/>
      <c r="Y33" s="681"/>
      <c r="Z33" s="682">
        <v>1.2</v>
      </c>
      <c r="AA33" s="682"/>
      <c r="AB33" s="682"/>
      <c r="AC33" s="682"/>
      <c r="AD33" s="683" t="s">
        <v>244</v>
      </c>
      <c r="AE33" s="683"/>
      <c r="AF33" s="683"/>
      <c r="AG33" s="683"/>
      <c r="AH33" s="683"/>
      <c r="AI33" s="683"/>
      <c r="AJ33" s="683"/>
      <c r="AK33" s="683"/>
      <c r="AL33" s="684" t="s">
        <v>244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2302502</v>
      </c>
      <c r="CS33" s="712"/>
      <c r="CT33" s="712"/>
      <c r="CU33" s="712"/>
      <c r="CV33" s="712"/>
      <c r="CW33" s="712"/>
      <c r="CX33" s="712"/>
      <c r="CY33" s="713"/>
      <c r="CZ33" s="684">
        <v>49.7</v>
      </c>
      <c r="DA33" s="714"/>
      <c r="DB33" s="714"/>
      <c r="DC33" s="717"/>
      <c r="DD33" s="688">
        <v>1862233</v>
      </c>
      <c r="DE33" s="712"/>
      <c r="DF33" s="712"/>
      <c r="DG33" s="712"/>
      <c r="DH33" s="712"/>
      <c r="DI33" s="712"/>
      <c r="DJ33" s="712"/>
      <c r="DK33" s="713"/>
      <c r="DL33" s="688">
        <v>968932</v>
      </c>
      <c r="DM33" s="712"/>
      <c r="DN33" s="712"/>
      <c r="DO33" s="712"/>
      <c r="DP33" s="712"/>
      <c r="DQ33" s="712"/>
      <c r="DR33" s="712"/>
      <c r="DS33" s="712"/>
      <c r="DT33" s="712"/>
      <c r="DU33" s="712"/>
      <c r="DV33" s="713"/>
      <c r="DW33" s="684">
        <v>38.299999999999997</v>
      </c>
      <c r="DX33" s="714"/>
      <c r="DY33" s="714"/>
      <c r="DZ33" s="714"/>
      <c r="EA33" s="714"/>
      <c r="EB33" s="714"/>
      <c r="EC33" s="715"/>
    </row>
    <row r="34" spans="2:133" ht="11.25" customHeight="1" x14ac:dyDescent="0.15">
      <c r="B34" s="676" t="s">
        <v>320</v>
      </c>
      <c r="C34" s="677"/>
      <c r="D34" s="677"/>
      <c r="E34" s="677"/>
      <c r="F34" s="677"/>
      <c r="G34" s="677"/>
      <c r="H34" s="677"/>
      <c r="I34" s="677"/>
      <c r="J34" s="677"/>
      <c r="K34" s="677"/>
      <c r="L34" s="677"/>
      <c r="M34" s="677"/>
      <c r="N34" s="677"/>
      <c r="O34" s="677"/>
      <c r="P34" s="677"/>
      <c r="Q34" s="678"/>
      <c r="R34" s="679">
        <v>826987</v>
      </c>
      <c r="S34" s="680"/>
      <c r="T34" s="680"/>
      <c r="U34" s="680"/>
      <c r="V34" s="680"/>
      <c r="W34" s="680"/>
      <c r="X34" s="680"/>
      <c r="Y34" s="681"/>
      <c r="Z34" s="682">
        <v>17.7</v>
      </c>
      <c r="AA34" s="682"/>
      <c r="AB34" s="682"/>
      <c r="AC34" s="682"/>
      <c r="AD34" s="683" t="s">
        <v>244</v>
      </c>
      <c r="AE34" s="683"/>
      <c r="AF34" s="683"/>
      <c r="AG34" s="683"/>
      <c r="AH34" s="683"/>
      <c r="AI34" s="683"/>
      <c r="AJ34" s="683"/>
      <c r="AK34" s="683"/>
      <c r="AL34" s="684" t="s">
        <v>233</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724665</v>
      </c>
      <c r="CS34" s="680"/>
      <c r="CT34" s="680"/>
      <c r="CU34" s="680"/>
      <c r="CV34" s="680"/>
      <c r="CW34" s="680"/>
      <c r="CX34" s="680"/>
      <c r="CY34" s="681"/>
      <c r="CZ34" s="684">
        <v>15.7</v>
      </c>
      <c r="DA34" s="714"/>
      <c r="DB34" s="714"/>
      <c r="DC34" s="717"/>
      <c r="DD34" s="688">
        <v>552880</v>
      </c>
      <c r="DE34" s="680"/>
      <c r="DF34" s="680"/>
      <c r="DG34" s="680"/>
      <c r="DH34" s="680"/>
      <c r="DI34" s="680"/>
      <c r="DJ34" s="680"/>
      <c r="DK34" s="681"/>
      <c r="DL34" s="688">
        <v>445056</v>
      </c>
      <c r="DM34" s="680"/>
      <c r="DN34" s="680"/>
      <c r="DO34" s="680"/>
      <c r="DP34" s="680"/>
      <c r="DQ34" s="680"/>
      <c r="DR34" s="680"/>
      <c r="DS34" s="680"/>
      <c r="DT34" s="680"/>
      <c r="DU34" s="680"/>
      <c r="DV34" s="681"/>
      <c r="DW34" s="684">
        <v>17.600000000000001</v>
      </c>
      <c r="DX34" s="714"/>
      <c r="DY34" s="714"/>
      <c r="DZ34" s="714"/>
      <c r="EA34" s="714"/>
      <c r="EB34" s="714"/>
      <c r="EC34" s="715"/>
    </row>
    <row r="35" spans="2:133" ht="11.25" customHeight="1" x14ac:dyDescent="0.15">
      <c r="B35" s="676" t="s">
        <v>324</v>
      </c>
      <c r="C35" s="677"/>
      <c r="D35" s="677"/>
      <c r="E35" s="677"/>
      <c r="F35" s="677"/>
      <c r="G35" s="677"/>
      <c r="H35" s="677"/>
      <c r="I35" s="677"/>
      <c r="J35" s="677"/>
      <c r="K35" s="677"/>
      <c r="L35" s="677"/>
      <c r="M35" s="677"/>
      <c r="N35" s="677"/>
      <c r="O35" s="677"/>
      <c r="P35" s="677"/>
      <c r="Q35" s="678"/>
      <c r="R35" s="679">
        <v>477422</v>
      </c>
      <c r="S35" s="680"/>
      <c r="T35" s="680"/>
      <c r="U35" s="680"/>
      <c r="V35" s="680"/>
      <c r="W35" s="680"/>
      <c r="X35" s="680"/>
      <c r="Y35" s="681"/>
      <c r="Z35" s="682">
        <v>10.199999999999999</v>
      </c>
      <c r="AA35" s="682"/>
      <c r="AB35" s="682"/>
      <c r="AC35" s="682"/>
      <c r="AD35" s="683" t="s">
        <v>233</v>
      </c>
      <c r="AE35" s="683"/>
      <c r="AF35" s="683"/>
      <c r="AG35" s="683"/>
      <c r="AH35" s="683"/>
      <c r="AI35" s="683"/>
      <c r="AJ35" s="683"/>
      <c r="AK35" s="683"/>
      <c r="AL35" s="684" t="s">
        <v>233</v>
      </c>
      <c r="AM35" s="685"/>
      <c r="AN35" s="685"/>
      <c r="AO35" s="686"/>
      <c r="AP35" s="234"/>
      <c r="AQ35" s="752" t="s">
        <v>325</v>
      </c>
      <c r="AR35" s="753"/>
      <c r="AS35" s="753"/>
      <c r="AT35" s="753"/>
      <c r="AU35" s="753"/>
      <c r="AV35" s="753"/>
      <c r="AW35" s="753"/>
      <c r="AX35" s="753"/>
      <c r="AY35" s="754"/>
      <c r="AZ35" s="668">
        <v>171352</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35349</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86404</v>
      </c>
      <c r="CS35" s="712"/>
      <c r="CT35" s="712"/>
      <c r="CU35" s="712"/>
      <c r="CV35" s="712"/>
      <c r="CW35" s="712"/>
      <c r="CX35" s="712"/>
      <c r="CY35" s="713"/>
      <c r="CZ35" s="684">
        <v>1.9</v>
      </c>
      <c r="DA35" s="714"/>
      <c r="DB35" s="714"/>
      <c r="DC35" s="717"/>
      <c r="DD35" s="688">
        <v>71952</v>
      </c>
      <c r="DE35" s="712"/>
      <c r="DF35" s="712"/>
      <c r="DG35" s="712"/>
      <c r="DH35" s="712"/>
      <c r="DI35" s="712"/>
      <c r="DJ35" s="712"/>
      <c r="DK35" s="713"/>
      <c r="DL35" s="688">
        <v>71952</v>
      </c>
      <c r="DM35" s="712"/>
      <c r="DN35" s="712"/>
      <c r="DO35" s="712"/>
      <c r="DP35" s="712"/>
      <c r="DQ35" s="712"/>
      <c r="DR35" s="712"/>
      <c r="DS35" s="712"/>
      <c r="DT35" s="712"/>
      <c r="DU35" s="712"/>
      <c r="DV35" s="713"/>
      <c r="DW35" s="684">
        <v>2.8</v>
      </c>
      <c r="DX35" s="714"/>
      <c r="DY35" s="714"/>
      <c r="DZ35" s="714"/>
      <c r="EA35" s="714"/>
      <c r="EB35" s="714"/>
      <c r="EC35" s="715"/>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233</v>
      </c>
      <c r="AA36" s="682"/>
      <c r="AB36" s="682"/>
      <c r="AC36" s="682"/>
      <c r="AD36" s="683" t="s">
        <v>233</v>
      </c>
      <c r="AE36" s="683"/>
      <c r="AF36" s="683"/>
      <c r="AG36" s="683"/>
      <c r="AH36" s="683"/>
      <c r="AI36" s="683"/>
      <c r="AJ36" s="683"/>
      <c r="AK36" s="683"/>
      <c r="AL36" s="684" t="s">
        <v>244</v>
      </c>
      <c r="AM36" s="685"/>
      <c r="AN36" s="685"/>
      <c r="AO36" s="686"/>
      <c r="AQ36" s="756" t="s">
        <v>329</v>
      </c>
      <c r="AR36" s="757"/>
      <c r="AS36" s="757"/>
      <c r="AT36" s="757"/>
      <c r="AU36" s="757"/>
      <c r="AV36" s="757"/>
      <c r="AW36" s="757"/>
      <c r="AX36" s="757"/>
      <c r="AY36" s="758"/>
      <c r="AZ36" s="679">
        <v>33274</v>
      </c>
      <c r="BA36" s="680"/>
      <c r="BB36" s="680"/>
      <c r="BC36" s="680"/>
      <c r="BD36" s="712"/>
      <c r="BE36" s="712"/>
      <c r="BF36" s="738"/>
      <c r="BG36" s="694" t="s">
        <v>330</v>
      </c>
      <c r="BH36" s="695"/>
      <c r="BI36" s="695"/>
      <c r="BJ36" s="695"/>
      <c r="BK36" s="695"/>
      <c r="BL36" s="695"/>
      <c r="BM36" s="695"/>
      <c r="BN36" s="695"/>
      <c r="BO36" s="695"/>
      <c r="BP36" s="695"/>
      <c r="BQ36" s="695"/>
      <c r="BR36" s="695"/>
      <c r="BS36" s="695"/>
      <c r="BT36" s="695"/>
      <c r="BU36" s="696"/>
      <c r="BV36" s="679">
        <v>34853</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613957</v>
      </c>
      <c r="CS36" s="680"/>
      <c r="CT36" s="680"/>
      <c r="CU36" s="680"/>
      <c r="CV36" s="680"/>
      <c r="CW36" s="680"/>
      <c r="CX36" s="680"/>
      <c r="CY36" s="681"/>
      <c r="CZ36" s="684">
        <v>13.3</v>
      </c>
      <c r="DA36" s="714"/>
      <c r="DB36" s="714"/>
      <c r="DC36" s="717"/>
      <c r="DD36" s="688">
        <v>432726</v>
      </c>
      <c r="DE36" s="680"/>
      <c r="DF36" s="680"/>
      <c r="DG36" s="680"/>
      <c r="DH36" s="680"/>
      <c r="DI36" s="680"/>
      <c r="DJ36" s="680"/>
      <c r="DK36" s="681"/>
      <c r="DL36" s="688">
        <v>362632</v>
      </c>
      <c r="DM36" s="680"/>
      <c r="DN36" s="680"/>
      <c r="DO36" s="680"/>
      <c r="DP36" s="680"/>
      <c r="DQ36" s="680"/>
      <c r="DR36" s="680"/>
      <c r="DS36" s="680"/>
      <c r="DT36" s="680"/>
      <c r="DU36" s="680"/>
      <c r="DV36" s="681"/>
      <c r="DW36" s="684">
        <v>14.3</v>
      </c>
      <c r="DX36" s="714"/>
      <c r="DY36" s="714"/>
      <c r="DZ36" s="714"/>
      <c r="EA36" s="714"/>
      <c r="EB36" s="714"/>
      <c r="EC36" s="715"/>
    </row>
    <row r="37" spans="2:133" ht="11.25" customHeight="1" x14ac:dyDescent="0.15">
      <c r="B37" s="676" t="s">
        <v>332</v>
      </c>
      <c r="C37" s="677"/>
      <c r="D37" s="677"/>
      <c r="E37" s="677"/>
      <c r="F37" s="677"/>
      <c r="G37" s="677"/>
      <c r="H37" s="677"/>
      <c r="I37" s="677"/>
      <c r="J37" s="677"/>
      <c r="K37" s="677"/>
      <c r="L37" s="677"/>
      <c r="M37" s="677"/>
      <c r="N37" s="677"/>
      <c r="O37" s="677"/>
      <c r="P37" s="677"/>
      <c r="Q37" s="678"/>
      <c r="R37" s="679">
        <v>92822</v>
      </c>
      <c r="S37" s="680"/>
      <c r="T37" s="680"/>
      <c r="U37" s="680"/>
      <c r="V37" s="680"/>
      <c r="W37" s="680"/>
      <c r="X37" s="680"/>
      <c r="Y37" s="681"/>
      <c r="Z37" s="682">
        <v>2</v>
      </c>
      <c r="AA37" s="682"/>
      <c r="AB37" s="682"/>
      <c r="AC37" s="682"/>
      <c r="AD37" s="683" t="s">
        <v>233</v>
      </c>
      <c r="AE37" s="683"/>
      <c r="AF37" s="683"/>
      <c r="AG37" s="683"/>
      <c r="AH37" s="683"/>
      <c r="AI37" s="683"/>
      <c r="AJ37" s="683"/>
      <c r="AK37" s="683"/>
      <c r="AL37" s="684" t="s">
        <v>244</v>
      </c>
      <c r="AM37" s="685"/>
      <c r="AN37" s="685"/>
      <c r="AO37" s="686"/>
      <c r="AQ37" s="756" t="s">
        <v>333</v>
      </c>
      <c r="AR37" s="757"/>
      <c r="AS37" s="757"/>
      <c r="AT37" s="757"/>
      <c r="AU37" s="757"/>
      <c r="AV37" s="757"/>
      <c r="AW37" s="757"/>
      <c r="AX37" s="757"/>
      <c r="AY37" s="758"/>
      <c r="AZ37" s="679">
        <v>19921</v>
      </c>
      <c r="BA37" s="680"/>
      <c r="BB37" s="680"/>
      <c r="BC37" s="680"/>
      <c r="BD37" s="712"/>
      <c r="BE37" s="712"/>
      <c r="BF37" s="738"/>
      <c r="BG37" s="694" t="s">
        <v>334</v>
      </c>
      <c r="BH37" s="695"/>
      <c r="BI37" s="695"/>
      <c r="BJ37" s="695"/>
      <c r="BK37" s="695"/>
      <c r="BL37" s="695"/>
      <c r="BM37" s="695"/>
      <c r="BN37" s="695"/>
      <c r="BO37" s="695"/>
      <c r="BP37" s="695"/>
      <c r="BQ37" s="695"/>
      <c r="BR37" s="695"/>
      <c r="BS37" s="695"/>
      <c r="BT37" s="695"/>
      <c r="BU37" s="696"/>
      <c r="BV37" s="679">
        <v>402</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220615</v>
      </c>
      <c r="CS37" s="712"/>
      <c r="CT37" s="712"/>
      <c r="CU37" s="712"/>
      <c r="CV37" s="712"/>
      <c r="CW37" s="712"/>
      <c r="CX37" s="712"/>
      <c r="CY37" s="713"/>
      <c r="CZ37" s="684">
        <v>4.8</v>
      </c>
      <c r="DA37" s="714"/>
      <c r="DB37" s="714"/>
      <c r="DC37" s="717"/>
      <c r="DD37" s="688">
        <v>184115</v>
      </c>
      <c r="DE37" s="712"/>
      <c r="DF37" s="712"/>
      <c r="DG37" s="712"/>
      <c r="DH37" s="712"/>
      <c r="DI37" s="712"/>
      <c r="DJ37" s="712"/>
      <c r="DK37" s="713"/>
      <c r="DL37" s="688">
        <v>173821</v>
      </c>
      <c r="DM37" s="712"/>
      <c r="DN37" s="712"/>
      <c r="DO37" s="712"/>
      <c r="DP37" s="712"/>
      <c r="DQ37" s="712"/>
      <c r="DR37" s="712"/>
      <c r="DS37" s="712"/>
      <c r="DT37" s="712"/>
      <c r="DU37" s="712"/>
      <c r="DV37" s="713"/>
      <c r="DW37" s="684">
        <v>6.9</v>
      </c>
      <c r="DX37" s="714"/>
      <c r="DY37" s="714"/>
      <c r="DZ37" s="714"/>
      <c r="EA37" s="714"/>
      <c r="EB37" s="714"/>
      <c r="EC37" s="715"/>
    </row>
    <row r="38" spans="2:133" ht="11.25" customHeight="1" x14ac:dyDescent="0.15">
      <c r="B38" s="724" t="s">
        <v>336</v>
      </c>
      <c r="C38" s="725"/>
      <c r="D38" s="725"/>
      <c r="E38" s="725"/>
      <c r="F38" s="725"/>
      <c r="G38" s="725"/>
      <c r="H38" s="725"/>
      <c r="I38" s="725"/>
      <c r="J38" s="725"/>
      <c r="K38" s="725"/>
      <c r="L38" s="725"/>
      <c r="M38" s="725"/>
      <c r="N38" s="725"/>
      <c r="O38" s="725"/>
      <c r="P38" s="725"/>
      <c r="Q38" s="726"/>
      <c r="R38" s="759">
        <v>4684959</v>
      </c>
      <c r="S38" s="760"/>
      <c r="T38" s="760"/>
      <c r="U38" s="760"/>
      <c r="V38" s="760"/>
      <c r="W38" s="760"/>
      <c r="X38" s="760"/>
      <c r="Y38" s="761"/>
      <c r="Z38" s="762">
        <v>100</v>
      </c>
      <c r="AA38" s="762"/>
      <c r="AB38" s="762"/>
      <c r="AC38" s="762"/>
      <c r="AD38" s="763">
        <v>2434240</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2070</v>
      </c>
      <c r="BA38" s="680"/>
      <c r="BB38" s="680"/>
      <c r="BC38" s="680"/>
      <c r="BD38" s="712"/>
      <c r="BE38" s="712"/>
      <c r="BF38" s="738"/>
      <c r="BG38" s="694" t="s">
        <v>338</v>
      </c>
      <c r="BH38" s="695"/>
      <c r="BI38" s="695"/>
      <c r="BJ38" s="695"/>
      <c r="BK38" s="695"/>
      <c r="BL38" s="695"/>
      <c r="BM38" s="695"/>
      <c r="BN38" s="695"/>
      <c r="BO38" s="695"/>
      <c r="BP38" s="695"/>
      <c r="BQ38" s="695"/>
      <c r="BR38" s="695"/>
      <c r="BS38" s="695"/>
      <c r="BT38" s="695"/>
      <c r="BU38" s="696"/>
      <c r="BV38" s="679">
        <v>777</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171352</v>
      </c>
      <c r="CS38" s="680"/>
      <c r="CT38" s="680"/>
      <c r="CU38" s="680"/>
      <c r="CV38" s="680"/>
      <c r="CW38" s="680"/>
      <c r="CX38" s="680"/>
      <c r="CY38" s="681"/>
      <c r="CZ38" s="684">
        <v>3.7</v>
      </c>
      <c r="DA38" s="714"/>
      <c r="DB38" s="714"/>
      <c r="DC38" s="717"/>
      <c r="DD38" s="688">
        <v>146315</v>
      </c>
      <c r="DE38" s="680"/>
      <c r="DF38" s="680"/>
      <c r="DG38" s="680"/>
      <c r="DH38" s="680"/>
      <c r="DI38" s="680"/>
      <c r="DJ38" s="680"/>
      <c r="DK38" s="681"/>
      <c r="DL38" s="688">
        <v>89292</v>
      </c>
      <c r="DM38" s="680"/>
      <c r="DN38" s="680"/>
      <c r="DO38" s="680"/>
      <c r="DP38" s="680"/>
      <c r="DQ38" s="680"/>
      <c r="DR38" s="680"/>
      <c r="DS38" s="680"/>
      <c r="DT38" s="680"/>
      <c r="DU38" s="680"/>
      <c r="DV38" s="681"/>
      <c r="DW38" s="684">
        <v>3.5</v>
      </c>
      <c r="DX38" s="714"/>
      <c r="DY38" s="714"/>
      <c r="DZ38" s="714"/>
      <c r="EA38" s="714"/>
      <c r="EB38" s="714"/>
      <c r="EC38" s="715"/>
    </row>
    <row r="39" spans="2:133" ht="11.25" customHeight="1" x14ac:dyDescent="0.15">
      <c r="AQ39" s="756" t="s">
        <v>340</v>
      </c>
      <c r="AR39" s="757"/>
      <c r="AS39" s="757"/>
      <c r="AT39" s="757"/>
      <c r="AU39" s="757"/>
      <c r="AV39" s="757"/>
      <c r="AW39" s="757"/>
      <c r="AX39" s="757"/>
      <c r="AY39" s="758"/>
      <c r="AZ39" s="679" t="s">
        <v>244</v>
      </c>
      <c r="BA39" s="680"/>
      <c r="BB39" s="680"/>
      <c r="BC39" s="680"/>
      <c r="BD39" s="712"/>
      <c r="BE39" s="712"/>
      <c r="BF39" s="738"/>
      <c r="BG39" s="770" t="s">
        <v>341</v>
      </c>
      <c r="BH39" s="771"/>
      <c r="BI39" s="771"/>
      <c r="BJ39" s="771"/>
      <c r="BK39" s="771"/>
      <c r="BL39" s="235"/>
      <c r="BM39" s="695" t="s">
        <v>342</v>
      </c>
      <c r="BN39" s="695"/>
      <c r="BO39" s="695"/>
      <c r="BP39" s="695"/>
      <c r="BQ39" s="695"/>
      <c r="BR39" s="695"/>
      <c r="BS39" s="695"/>
      <c r="BT39" s="695"/>
      <c r="BU39" s="696"/>
      <c r="BV39" s="679">
        <v>115</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706124</v>
      </c>
      <c r="CS39" s="712"/>
      <c r="CT39" s="712"/>
      <c r="CU39" s="712"/>
      <c r="CV39" s="712"/>
      <c r="CW39" s="712"/>
      <c r="CX39" s="712"/>
      <c r="CY39" s="713"/>
      <c r="CZ39" s="684">
        <v>15.3</v>
      </c>
      <c r="DA39" s="714"/>
      <c r="DB39" s="714"/>
      <c r="DC39" s="717"/>
      <c r="DD39" s="688">
        <v>658360</v>
      </c>
      <c r="DE39" s="712"/>
      <c r="DF39" s="712"/>
      <c r="DG39" s="712"/>
      <c r="DH39" s="712"/>
      <c r="DI39" s="712"/>
      <c r="DJ39" s="712"/>
      <c r="DK39" s="713"/>
      <c r="DL39" s="688" t="s">
        <v>244</v>
      </c>
      <c r="DM39" s="712"/>
      <c r="DN39" s="712"/>
      <c r="DO39" s="712"/>
      <c r="DP39" s="712"/>
      <c r="DQ39" s="712"/>
      <c r="DR39" s="712"/>
      <c r="DS39" s="712"/>
      <c r="DT39" s="712"/>
      <c r="DU39" s="712"/>
      <c r="DV39" s="713"/>
      <c r="DW39" s="684" t="s">
        <v>233</v>
      </c>
      <c r="DX39" s="714"/>
      <c r="DY39" s="714"/>
      <c r="DZ39" s="714"/>
      <c r="EA39" s="714"/>
      <c r="EB39" s="714"/>
      <c r="EC39" s="715"/>
    </row>
    <row r="40" spans="2:133" ht="11.25" customHeight="1" x14ac:dyDescent="0.15">
      <c r="AQ40" s="756" t="s">
        <v>344</v>
      </c>
      <c r="AR40" s="757"/>
      <c r="AS40" s="757"/>
      <c r="AT40" s="757"/>
      <c r="AU40" s="757"/>
      <c r="AV40" s="757"/>
      <c r="AW40" s="757"/>
      <c r="AX40" s="757"/>
      <c r="AY40" s="758"/>
      <c r="AZ40" s="679">
        <v>36258</v>
      </c>
      <c r="BA40" s="680"/>
      <c r="BB40" s="680"/>
      <c r="BC40" s="680"/>
      <c r="BD40" s="712"/>
      <c r="BE40" s="712"/>
      <c r="BF40" s="738"/>
      <c r="BG40" s="770"/>
      <c r="BH40" s="771"/>
      <c r="BI40" s="771"/>
      <c r="BJ40" s="771"/>
      <c r="BK40" s="771"/>
      <c r="BL40" s="235"/>
      <c r="BM40" s="695" t="s">
        <v>345</v>
      </c>
      <c r="BN40" s="695"/>
      <c r="BO40" s="695"/>
      <c r="BP40" s="695"/>
      <c r="BQ40" s="695"/>
      <c r="BR40" s="695"/>
      <c r="BS40" s="695"/>
      <c r="BT40" s="695"/>
      <c r="BU40" s="696"/>
      <c r="BV40" s="679" t="s">
        <v>244</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t="s">
        <v>233</v>
      </c>
      <c r="CS40" s="680"/>
      <c r="CT40" s="680"/>
      <c r="CU40" s="680"/>
      <c r="CV40" s="680"/>
      <c r="CW40" s="680"/>
      <c r="CX40" s="680"/>
      <c r="CY40" s="681"/>
      <c r="CZ40" s="684" t="s">
        <v>233</v>
      </c>
      <c r="DA40" s="714"/>
      <c r="DB40" s="714"/>
      <c r="DC40" s="717"/>
      <c r="DD40" s="688" t="s">
        <v>233</v>
      </c>
      <c r="DE40" s="680"/>
      <c r="DF40" s="680"/>
      <c r="DG40" s="680"/>
      <c r="DH40" s="680"/>
      <c r="DI40" s="680"/>
      <c r="DJ40" s="680"/>
      <c r="DK40" s="681"/>
      <c r="DL40" s="688" t="s">
        <v>244</v>
      </c>
      <c r="DM40" s="680"/>
      <c r="DN40" s="680"/>
      <c r="DO40" s="680"/>
      <c r="DP40" s="680"/>
      <c r="DQ40" s="680"/>
      <c r="DR40" s="680"/>
      <c r="DS40" s="680"/>
      <c r="DT40" s="680"/>
      <c r="DU40" s="680"/>
      <c r="DV40" s="681"/>
      <c r="DW40" s="684" t="s">
        <v>233</v>
      </c>
      <c r="DX40" s="714"/>
      <c r="DY40" s="714"/>
      <c r="DZ40" s="714"/>
      <c r="EA40" s="714"/>
      <c r="EB40" s="714"/>
      <c r="EC40" s="715"/>
    </row>
    <row r="41" spans="2:133" ht="11.25" customHeight="1" x14ac:dyDescent="0.15">
      <c r="AQ41" s="766" t="s">
        <v>347</v>
      </c>
      <c r="AR41" s="767"/>
      <c r="AS41" s="767"/>
      <c r="AT41" s="767"/>
      <c r="AU41" s="767"/>
      <c r="AV41" s="767"/>
      <c r="AW41" s="767"/>
      <c r="AX41" s="767"/>
      <c r="AY41" s="768"/>
      <c r="AZ41" s="759">
        <v>79829</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271</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233</v>
      </c>
      <c r="CS41" s="712"/>
      <c r="CT41" s="712"/>
      <c r="CU41" s="712"/>
      <c r="CV41" s="712"/>
      <c r="CW41" s="712"/>
      <c r="CX41" s="712"/>
      <c r="CY41" s="713"/>
      <c r="CZ41" s="684" t="s">
        <v>233</v>
      </c>
      <c r="DA41" s="714"/>
      <c r="DB41" s="714"/>
      <c r="DC41" s="717"/>
      <c r="DD41" s="688" t="s">
        <v>233</v>
      </c>
      <c r="DE41" s="712"/>
      <c r="DF41" s="712"/>
      <c r="DG41" s="712"/>
      <c r="DH41" s="712"/>
      <c r="DI41" s="712"/>
      <c r="DJ41" s="712"/>
      <c r="DK41" s="713"/>
      <c r="DL41" s="777"/>
      <c r="DM41" s="778"/>
      <c r="DN41" s="778"/>
      <c r="DO41" s="778"/>
      <c r="DP41" s="778"/>
      <c r="DQ41" s="778"/>
      <c r="DR41" s="778"/>
      <c r="DS41" s="778"/>
      <c r="DT41" s="778"/>
      <c r="DU41" s="778"/>
      <c r="DV41" s="779"/>
      <c r="DW41" s="774"/>
      <c r="DX41" s="775"/>
      <c r="DY41" s="775"/>
      <c r="DZ41" s="775"/>
      <c r="EA41" s="775"/>
      <c r="EB41" s="775"/>
      <c r="EC41" s="776"/>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1016991</v>
      </c>
      <c r="CS42" s="680"/>
      <c r="CT42" s="680"/>
      <c r="CU42" s="680"/>
      <c r="CV42" s="680"/>
      <c r="CW42" s="680"/>
      <c r="CX42" s="680"/>
      <c r="CY42" s="681"/>
      <c r="CZ42" s="684">
        <v>22</v>
      </c>
      <c r="DA42" s="685"/>
      <c r="DB42" s="685"/>
      <c r="DC42" s="780"/>
      <c r="DD42" s="688">
        <v>487609</v>
      </c>
      <c r="DE42" s="680"/>
      <c r="DF42" s="680"/>
      <c r="DG42" s="680"/>
      <c r="DH42" s="680"/>
      <c r="DI42" s="680"/>
      <c r="DJ42" s="680"/>
      <c r="DK42" s="681"/>
      <c r="DL42" s="777"/>
      <c r="DM42" s="778"/>
      <c r="DN42" s="778"/>
      <c r="DO42" s="778"/>
      <c r="DP42" s="778"/>
      <c r="DQ42" s="778"/>
      <c r="DR42" s="778"/>
      <c r="DS42" s="778"/>
      <c r="DT42" s="778"/>
      <c r="DU42" s="778"/>
      <c r="DV42" s="779"/>
      <c r="DW42" s="774"/>
      <c r="DX42" s="775"/>
      <c r="DY42" s="775"/>
      <c r="DZ42" s="775"/>
      <c r="EA42" s="775"/>
      <c r="EB42" s="775"/>
      <c r="EC42" s="776"/>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15941</v>
      </c>
      <c r="CS43" s="712"/>
      <c r="CT43" s="712"/>
      <c r="CU43" s="712"/>
      <c r="CV43" s="712"/>
      <c r="CW43" s="712"/>
      <c r="CX43" s="712"/>
      <c r="CY43" s="713"/>
      <c r="CZ43" s="684">
        <v>0.3</v>
      </c>
      <c r="DA43" s="714"/>
      <c r="DB43" s="714"/>
      <c r="DC43" s="717"/>
      <c r="DD43" s="688">
        <v>15941</v>
      </c>
      <c r="DE43" s="712"/>
      <c r="DF43" s="712"/>
      <c r="DG43" s="712"/>
      <c r="DH43" s="712"/>
      <c r="DI43" s="712"/>
      <c r="DJ43" s="712"/>
      <c r="DK43" s="713"/>
      <c r="DL43" s="777"/>
      <c r="DM43" s="778"/>
      <c r="DN43" s="778"/>
      <c r="DO43" s="778"/>
      <c r="DP43" s="778"/>
      <c r="DQ43" s="778"/>
      <c r="DR43" s="778"/>
      <c r="DS43" s="778"/>
      <c r="DT43" s="778"/>
      <c r="DU43" s="778"/>
      <c r="DV43" s="779"/>
      <c r="DW43" s="774"/>
      <c r="DX43" s="775"/>
      <c r="DY43" s="775"/>
      <c r="DZ43" s="775"/>
      <c r="EA43" s="775"/>
      <c r="EB43" s="775"/>
      <c r="EC43" s="776"/>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1016991</v>
      </c>
      <c r="CS44" s="680"/>
      <c r="CT44" s="680"/>
      <c r="CU44" s="680"/>
      <c r="CV44" s="680"/>
      <c r="CW44" s="680"/>
      <c r="CX44" s="680"/>
      <c r="CY44" s="681"/>
      <c r="CZ44" s="684">
        <v>22</v>
      </c>
      <c r="DA44" s="685"/>
      <c r="DB44" s="685"/>
      <c r="DC44" s="780"/>
      <c r="DD44" s="688">
        <v>487609</v>
      </c>
      <c r="DE44" s="680"/>
      <c r="DF44" s="680"/>
      <c r="DG44" s="680"/>
      <c r="DH44" s="680"/>
      <c r="DI44" s="680"/>
      <c r="DJ44" s="680"/>
      <c r="DK44" s="681"/>
      <c r="DL44" s="777"/>
      <c r="DM44" s="778"/>
      <c r="DN44" s="778"/>
      <c r="DO44" s="778"/>
      <c r="DP44" s="778"/>
      <c r="DQ44" s="778"/>
      <c r="DR44" s="778"/>
      <c r="DS44" s="778"/>
      <c r="DT44" s="778"/>
      <c r="DU44" s="778"/>
      <c r="DV44" s="779"/>
      <c r="DW44" s="774"/>
      <c r="DX44" s="775"/>
      <c r="DY44" s="775"/>
      <c r="DZ44" s="775"/>
      <c r="EA44" s="775"/>
      <c r="EB44" s="775"/>
      <c r="EC44" s="776"/>
    </row>
    <row r="45" spans="2:133" ht="11.25" customHeight="1" x14ac:dyDescent="0.15">
      <c r="CD45" s="793"/>
      <c r="CE45" s="794"/>
      <c r="CF45" s="676" t="s">
        <v>356</v>
      </c>
      <c r="CG45" s="677"/>
      <c r="CH45" s="677"/>
      <c r="CI45" s="677"/>
      <c r="CJ45" s="677"/>
      <c r="CK45" s="677"/>
      <c r="CL45" s="677"/>
      <c r="CM45" s="677"/>
      <c r="CN45" s="677"/>
      <c r="CO45" s="677"/>
      <c r="CP45" s="677"/>
      <c r="CQ45" s="678"/>
      <c r="CR45" s="679">
        <v>305573</v>
      </c>
      <c r="CS45" s="712"/>
      <c r="CT45" s="712"/>
      <c r="CU45" s="712"/>
      <c r="CV45" s="712"/>
      <c r="CW45" s="712"/>
      <c r="CX45" s="712"/>
      <c r="CY45" s="713"/>
      <c r="CZ45" s="684">
        <v>6.6</v>
      </c>
      <c r="DA45" s="714"/>
      <c r="DB45" s="714"/>
      <c r="DC45" s="717"/>
      <c r="DD45" s="688">
        <v>38667</v>
      </c>
      <c r="DE45" s="712"/>
      <c r="DF45" s="712"/>
      <c r="DG45" s="712"/>
      <c r="DH45" s="712"/>
      <c r="DI45" s="712"/>
      <c r="DJ45" s="712"/>
      <c r="DK45" s="713"/>
      <c r="DL45" s="777"/>
      <c r="DM45" s="778"/>
      <c r="DN45" s="778"/>
      <c r="DO45" s="778"/>
      <c r="DP45" s="778"/>
      <c r="DQ45" s="778"/>
      <c r="DR45" s="778"/>
      <c r="DS45" s="778"/>
      <c r="DT45" s="778"/>
      <c r="DU45" s="778"/>
      <c r="DV45" s="779"/>
      <c r="DW45" s="774"/>
      <c r="DX45" s="775"/>
      <c r="DY45" s="775"/>
      <c r="DZ45" s="775"/>
      <c r="EA45" s="775"/>
      <c r="EB45" s="775"/>
      <c r="EC45" s="776"/>
    </row>
    <row r="46" spans="2:133" ht="11.25" customHeight="1" x14ac:dyDescent="0.15">
      <c r="CD46" s="793"/>
      <c r="CE46" s="794"/>
      <c r="CF46" s="676" t="s">
        <v>357</v>
      </c>
      <c r="CG46" s="677"/>
      <c r="CH46" s="677"/>
      <c r="CI46" s="677"/>
      <c r="CJ46" s="677"/>
      <c r="CK46" s="677"/>
      <c r="CL46" s="677"/>
      <c r="CM46" s="677"/>
      <c r="CN46" s="677"/>
      <c r="CO46" s="677"/>
      <c r="CP46" s="677"/>
      <c r="CQ46" s="678"/>
      <c r="CR46" s="679">
        <v>684289</v>
      </c>
      <c r="CS46" s="680"/>
      <c r="CT46" s="680"/>
      <c r="CU46" s="680"/>
      <c r="CV46" s="680"/>
      <c r="CW46" s="680"/>
      <c r="CX46" s="680"/>
      <c r="CY46" s="681"/>
      <c r="CZ46" s="684">
        <v>14.8</v>
      </c>
      <c r="DA46" s="685"/>
      <c r="DB46" s="685"/>
      <c r="DC46" s="780"/>
      <c r="DD46" s="688">
        <v>448484</v>
      </c>
      <c r="DE46" s="680"/>
      <c r="DF46" s="680"/>
      <c r="DG46" s="680"/>
      <c r="DH46" s="680"/>
      <c r="DI46" s="680"/>
      <c r="DJ46" s="680"/>
      <c r="DK46" s="681"/>
      <c r="DL46" s="777"/>
      <c r="DM46" s="778"/>
      <c r="DN46" s="778"/>
      <c r="DO46" s="778"/>
      <c r="DP46" s="778"/>
      <c r="DQ46" s="778"/>
      <c r="DR46" s="778"/>
      <c r="DS46" s="778"/>
      <c r="DT46" s="778"/>
      <c r="DU46" s="778"/>
      <c r="DV46" s="779"/>
      <c r="DW46" s="774"/>
      <c r="DX46" s="775"/>
      <c r="DY46" s="775"/>
      <c r="DZ46" s="775"/>
      <c r="EA46" s="775"/>
      <c r="EB46" s="775"/>
      <c r="EC46" s="776"/>
    </row>
    <row r="47" spans="2:133" ht="11.25" customHeight="1" x14ac:dyDescent="0.15">
      <c r="CD47" s="793"/>
      <c r="CE47" s="794"/>
      <c r="CF47" s="676" t="s">
        <v>358</v>
      </c>
      <c r="CG47" s="677"/>
      <c r="CH47" s="677"/>
      <c r="CI47" s="677"/>
      <c r="CJ47" s="677"/>
      <c r="CK47" s="677"/>
      <c r="CL47" s="677"/>
      <c r="CM47" s="677"/>
      <c r="CN47" s="677"/>
      <c r="CO47" s="677"/>
      <c r="CP47" s="677"/>
      <c r="CQ47" s="678"/>
      <c r="CR47" s="679" t="s">
        <v>233</v>
      </c>
      <c r="CS47" s="712"/>
      <c r="CT47" s="712"/>
      <c r="CU47" s="712"/>
      <c r="CV47" s="712"/>
      <c r="CW47" s="712"/>
      <c r="CX47" s="712"/>
      <c r="CY47" s="713"/>
      <c r="CZ47" s="684" t="s">
        <v>244</v>
      </c>
      <c r="DA47" s="714"/>
      <c r="DB47" s="714"/>
      <c r="DC47" s="717"/>
      <c r="DD47" s="688" t="s">
        <v>233</v>
      </c>
      <c r="DE47" s="712"/>
      <c r="DF47" s="712"/>
      <c r="DG47" s="712"/>
      <c r="DH47" s="712"/>
      <c r="DI47" s="712"/>
      <c r="DJ47" s="712"/>
      <c r="DK47" s="713"/>
      <c r="DL47" s="777"/>
      <c r="DM47" s="778"/>
      <c r="DN47" s="778"/>
      <c r="DO47" s="778"/>
      <c r="DP47" s="778"/>
      <c r="DQ47" s="778"/>
      <c r="DR47" s="778"/>
      <c r="DS47" s="778"/>
      <c r="DT47" s="778"/>
      <c r="DU47" s="778"/>
      <c r="DV47" s="779"/>
      <c r="DW47" s="774"/>
      <c r="DX47" s="775"/>
      <c r="DY47" s="775"/>
      <c r="DZ47" s="775"/>
      <c r="EA47" s="775"/>
      <c r="EB47" s="775"/>
      <c r="EC47" s="776"/>
    </row>
    <row r="48" spans="2:133" x14ac:dyDescent="0.15">
      <c r="CD48" s="795"/>
      <c r="CE48" s="796"/>
      <c r="CF48" s="676" t="s">
        <v>359</v>
      </c>
      <c r="CG48" s="677"/>
      <c r="CH48" s="677"/>
      <c r="CI48" s="677"/>
      <c r="CJ48" s="677"/>
      <c r="CK48" s="677"/>
      <c r="CL48" s="677"/>
      <c r="CM48" s="677"/>
      <c r="CN48" s="677"/>
      <c r="CO48" s="677"/>
      <c r="CP48" s="677"/>
      <c r="CQ48" s="678"/>
      <c r="CR48" s="679" t="s">
        <v>244</v>
      </c>
      <c r="CS48" s="680"/>
      <c r="CT48" s="680"/>
      <c r="CU48" s="680"/>
      <c r="CV48" s="680"/>
      <c r="CW48" s="680"/>
      <c r="CX48" s="680"/>
      <c r="CY48" s="681"/>
      <c r="CZ48" s="684" t="s">
        <v>244</v>
      </c>
      <c r="DA48" s="685"/>
      <c r="DB48" s="685"/>
      <c r="DC48" s="780"/>
      <c r="DD48" s="688" t="s">
        <v>244</v>
      </c>
      <c r="DE48" s="680"/>
      <c r="DF48" s="680"/>
      <c r="DG48" s="680"/>
      <c r="DH48" s="680"/>
      <c r="DI48" s="680"/>
      <c r="DJ48" s="680"/>
      <c r="DK48" s="681"/>
      <c r="DL48" s="777"/>
      <c r="DM48" s="778"/>
      <c r="DN48" s="778"/>
      <c r="DO48" s="778"/>
      <c r="DP48" s="778"/>
      <c r="DQ48" s="778"/>
      <c r="DR48" s="778"/>
      <c r="DS48" s="778"/>
      <c r="DT48" s="778"/>
      <c r="DU48" s="778"/>
      <c r="DV48" s="779"/>
      <c r="DW48" s="774"/>
      <c r="DX48" s="775"/>
      <c r="DY48" s="775"/>
      <c r="DZ48" s="775"/>
      <c r="EA48" s="775"/>
      <c r="EB48" s="775"/>
      <c r="EC48" s="776"/>
    </row>
    <row r="49" spans="82:133" ht="11.25" customHeight="1" x14ac:dyDescent="0.15">
      <c r="CD49" s="724" t="s">
        <v>360</v>
      </c>
      <c r="CE49" s="725"/>
      <c r="CF49" s="725"/>
      <c r="CG49" s="725"/>
      <c r="CH49" s="725"/>
      <c r="CI49" s="725"/>
      <c r="CJ49" s="725"/>
      <c r="CK49" s="725"/>
      <c r="CL49" s="725"/>
      <c r="CM49" s="725"/>
      <c r="CN49" s="725"/>
      <c r="CO49" s="725"/>
      <c r="CP49" s="725"/>
      <c r="CQ49" s="726"/>
      <c r="CR49" s="759">
        <v>4628882</v>
      </c>
      <c r="CS49" s="749"/>
      <c r="CT49" s="749"/>
      <c r="CU49" s="749"/>
      <c r="CV49" s="749"/>
      <c r="CW49" s="749"/>
      <c r="CX49" s="749"/>
      <c r="CY49" s="781"/>
      <c r="CZ49" s="764">
        <v>100</v>
      </c>
      <c r="DA49" s="782"/>
      <c r="DB49" s="782"/>
      <c r="DC49" s="783"/>
      <c r="DD49" s="784">
        <v>3493031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qW1/6KuIMUKpkbr9A0e3S8szcB8Qp4jd4Kx2qNWdhwQziqNSOG0sWmvg0MOHblo5Oexn0WHG8lCAAbj8WXj6/w==" saltValue="AZeJfJhRyd4IH4DDVMngIw=="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thickBot="1" x14ac:dyDescent="0.2">
      <c r="A7" s="258">
        <v>1</v>
      </c>
      <c r="B7" s="811" t="s">
        <v>383</v>
      </c>
      <c r="C7" s="812"/>
      <c r="D7" s="812"/>
      <c r="E7" s="812"/>
      <c r="F7" s="812"/>
      <c r="G7" s="812"/>
      <c r="H7" s="812"/>
      <c r="I7" s="812"/>
      <c r="J7" s="812"/>
      <c r="K7" s="812"/>
      <c r="L7" s="812"/>
      <c r="M7" s="812"/>
      <c r="N7" s="812"/>
      <c r="O7" s="812"/>
      <c r="P7" s="813"/>
      <c r="Q7" s="814">
        <v>4627</v>
      </c>
      <c r="R7" s="815"/>
      <c r="S7" s="815"/>
      <c r="T7" s="815"/>
      <c r="U7" s="815"/>
      <c r="V7" s="815">
        <v>4571</v>
      </c>
      <c r="W7" s="815"/>
      <c r="X7" s="815"/>
      <c r="Y7" s="815"/>
      <c r="Z7" s="815"/>
      <c r="AA7" s="815">
        <f>Q7-V7</f>
        <v>56</v>
      </c>
      <c r="AB7" s="815"/>
      <c r="AC7" s="815"/>
      <c r="AD7" s="815"/>
      <c r="AE7" s="816"/>
      <c r="AF7" s="817">
        <v>56</v>
      </c>
      <c r="AG7" s="818"/>
      <c r="AH7" s="818"/>
      <c r="AI7" s="818"/>
      <c r="AJ7" s="819"/>
      <c r="AK7" s="853">
        <v>67</v>
      </c>
      <c r="AL7" s="854"/>
      <c r="AM7" s="854"/>
      <c r="AN7" s="854"/>
      <c r="AO7" s="854"/>
      <c r="AP7" s="854">
        <v>3620</v>
      </c>
      <c r="AQ7" s="854"/>
      <c r="AR7" s="854"/>
      <c r="AS7" s="854"/>
      <c r="AT7" s="854"/>
      <c r="AU7" s="855"/>
      <c r="AV7" s="855"/>
      <c r="AW7" s="855"/>
      <c r="AX7" s="855"/>
      <c r="AY7" s="856"/>
      <c r="AZ7" s="252"/>
      <c r="BA7" s="252"/>
      <c r="BB7" s="252"/>
      <c r="BC7" s="252"/>
      <c r="BD7" s="252"/>
      <c r="BE7" s="253"/>
      <c r="BF7" s="253"/>
      <c r="BG7" s="253"/>
      <c r="BH7" s="253"/>
      <c r="BI7" s="253"/>
      <c r="BJ7" s="253"/>
      <c r="BK7" s="253"/>
      <c r="BL7" s="253"/>
      <c r="BM7" s="253"/>
      <c r="BN7" s="253"/>
      <c r="BO7" s="253"/>
      <c r="BP7" s="253"/>
      <c r="BQ7" s="259">
        <v>1</v>
      </c>
      <c r="BR7" s="260"/>
      <c r="BS7" s="857" t="s">
        <v>576</v>
      </c>
      <c r="BT7" s="858"/>
      <c r="BU7" s="858"/>
      <c r="BV7" s="858"/>
      <c r="BW7" s="858"/>
      <c r="BX7" s="858"/>
      <c r="BY7" s="858"/>
      <c r="BZ7" s="858"/>
      <c r="CA7" s="858"/>
      <c r="CB7" s="858"/>
      <c r="CC7" s="858"/>
      <c r="CD7" s="858"/>
      <c r="CE7" s="858"/>
      <c r="CF7" s="858"/>
      <c r="CG7" s="859"/>
      <c r="CH7" s="850">
        <v>-2</v>
      </c>
      <c r="CI7" s="851"/>
      <c r="CJ7" s="851"/>
      <c r="CK7" s="851"/>
      <c r="CL7" s="852"/>
      <c r="CM7" s="850">
        <v>112</v>
      </c>
      <c r="CN7" s="851"/>
      <c r="CO7" s="851"/>
      <c r="CP7" s="851"/>
      <c r="CQ7" s="852"/>
      <c r="CR7" s="850">
        <v>10</v>
      </c>
      <c r="CS7" s="851"/>
      <c r="CT7" s="851"/>
      <c r="CU7" s="851"/>
      <c r="CV7" s="852"/>
      <c r="CW7" s="850">
        <v>0</v>
      </c>
      <c r="CX7" s="851"/>
      <c r="CY7" s="851"/>
      <c r="CZ7" s="851"/>
      <c r="DA7" s="852"/>
      <c r="DB7" s="850">
        <v>0</v>
      </c>
      <c r="DC7" s="851"/>
      <c r="DD7" s="851"/>
      <c r="DE7" s="851"/>
      <c r="DF7" s="852"/>
      <c r="DG7" s="850">
        <v>0</v>
      </c>
      <c r="DH7" s="851"/>
      <c r="DI7" s="851"/>
      <c r="DJ7" s="851"/>
      <c r="DK7" s="852"/>
      <c r="DL7" s="850">
        <v>0</v>
      </c>
      <c r="DM7" s="851"/>
      <c r="DN7" s="851"/>
      <c r="DO7" s="851"/>
      <c r="DP7" s="852"/>
      <c r="DQ7" s="850">
        <v>0</v>
      </c>
      <c r="DR7" s="851"/>
      <c r="DS7" s="851"/>
      <c r="DT7" s="851"/>
      <c r="DU7" s="852"/>
      <c r="DV7" s="832"/>
      <c r="DW7" s="833"/>
      <c r="DX7" s="833"/>
      <c r="DY7" s="833"/>
      <c r="DZ7" s="834"/>
      <c r="EA7" s="254"/>
    </row>
    <row r="8" spans="1:131" s="255" customFormat="1" ht="26.25" customHeight="1" thickTop="1" x14ac:dyDescent="0.15">
      <c r="A8" s="261">
        <v>2</v>
      </c>
      <c r="B8" s="835" t="s">
        <v>384</v>
      </c>
      <c r="C8" s="836"/>
      <c r="D8" s="836"/>
      <c r="E8" s="836"/>
      <c r="F8" s="836"/>
      <c r="G8" s="836"/>
      <c r="H8" s="836"/>
      <c r="I8" s="836"/>
      <c r="J8" s="836"/>
      <c r="K8" s="836"/>
      <c r="L8" s="836"/>
      <c r="M8" s="836"/>
      <c r="N8" s="836"/>
      <c r="O8" s="836"/>
      <c r="P8" s="837"/>
      <c r="Q8" s="838">
        <v>75</v>
      </c>
      <c r="R8" s="839"/>
      <c r="S8" s="839"/>
      <c r="T8" s="839"/>
      <c r="U8" s="839"/>
      <c r="V8" s="839">
        <v>75</v>
      </c>
      <c r="W8" s="839"/>
      <c r="X8" s="839"/>
      <c r="Y8" s="839"/>
      <c r="Z8" s="839"/>
      <c r="AA8" s="815">
        <f>Q8-V8</f>
        <v>0</v>
      </c>
      <c r="AB8" s="815"/>
      <c r="AC8" s="815"/>
      <c r="AD8" s="815"/>
      <c r="AE8" s="816"/>
      <c r="AF8" s="840" t="s">
        <v>233</v>
      </c>
      <c r="AG8" s="841"/>
      <c r="AH8" s="841"/>
      <c r="AI8" s="841"/>
      <c r="AJ8" s="842"/>
      <c r="AK8" s="843">
        <v>16</v>
      </c>
      <c r="AL8" s="844"/>
      <c r="AM8" s="844"/>
      <c r="AN8" s="844"/>
      <c r="AO8" s="844"/>
      <c r="AP8" s="844">
        <v>0</v>
      </c>
      <c r="AQ8" s="844"/>
      <c r="AR8" s="844"/>
      <c r="AS8" s="844"/>
      <c r="AT8" s="844"/>
      <c r="AU8" s="845"/>
      <c r="AV8" s="845"/>
      <c r="AW8" s="845"/>
      <c r="AX8" s="845"/>
      <c r="AY8" s="846"/>
      <c r="AZ8" s="252"/>
      <c r="BA8" s="252"/>
      <c r="BB8" s="252"/>
      <c r="BC8" s="252"/>
      <c r="BD8" s="252"/>
      <c r="BE8" s="253"/>
      <c r="BF8" s="253"/>
      <c r="BG8" s="253"/>
      <c r="BH8" s="253"/>
      <c r="BI8" s="253"/>
      <c r="BJ8" s="253"/>
      <c r="BK8" s="253"/>
      <c r="BL8" s="253"/>
      <c r="BM8" s="253"/>
      <c r="BN8" s="253"/>
      <c r="BO8" s="253"/>
      <c r="BP8" s="253"/>
      <c r="BQ8" s="262">
        <v>2</v>
      </c>
      <c r="BR8" s="263"/>
      <c r="BS8" s="847"/>
      <c r="BT8" s="848"/>
      <c r="BU8" s="848"/>
      <c r="BV8" s="848"/>
      <c r="BW8" s="848"/>
      <c r="BX8" s="848"/>
      <c r="BY8" s="848"/>
      <c r="BZ8" s="848"/>
      <c r="CA8" s="848"/>
      <c r="CB8" s="848"/>
      <c r="CC8" s="848"/>
      <c r="CD8" s="848"/>
      <c r="CE8" s="848"/>
      <c r="CF8" s="848"/>
      <c r="CG8" s="849"/>
      <c r="CH8" s="860"/>
      <c r="CI8" s="861"/>
      <c r="CJ8" s="861"/>
      <c r="CK8" s="861"/>
      <c r="CL8" s="862"/>
      <c r="CM8" s="860"/>
      <c r="CN8" s="861"/>
      <c r="CO8" s="861"/>
      <c r="CP8" s="861"/>
      <c r="CQ8" s="862"/>
      <c r="CR8" s="860"/>
      <c r="CS8" s="861"/>
      <c r="CT8" s="861"/>
      <c r="CU8" s="861"/>
      <c r="CV8" s="862"/>
      <c r="CW8" s="860"/>
      <c r="CX8" s="861"/>
      <c r="CY8" s="861"/>
      <c r="CZ8" s="861"/>
      <c r="DA8" s="862"/>
      <c r="DB8" s="860"/>
      <c r="DC8" s="861"/>
      <c r="DD8" s="861"/>
      <c r="DE8" s="861"/>
      <c r="DF8" s="862"/>
      <c r="DG8" s="860"/>
      <c r="DH8" s="861"/>
      <c r="DI8" s="861"/>
      <c r="DJ8" s="861"/>
      <c r="DK8" s="862"/>
      <c r="DL8" s="860"/>
      <c r="DM8" s="861"/>
      <c r="DN8" s="861"/>
      <c r="DO8" s="861"/>
      <c r="DP8" s="862"/>
      <c r="DQ8" s="860"/>
      <c r="DR8" s="861"/>
      <c r="DS8" s="861"/>
      <c r="DT8" s="861"/>
      <c r="DU8" s="862"/>
      <c r="DV8" s="863"/>
      <c r="DW8" s="864"/>
      <c r="DX8" s="864"/>
      <c r="DY8" s="864"/>
      <c r="DZ8" s="865"/>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66"/>
      <c r="AF9" s="840"/>
      <c r="AG9" s="841"/>
      <c r="AH9" s="841"/>
      <c r="AI9" s="841"/>
      <c r="AJ9" s="842"/>
      <c r="AK9" s="843"/>
      <c r="AL9" s="844"/>
      <c r="AM9" s="844"/>
      <c r="AN9" s="844"/>
      <c r="AO9" s="844"/>
      <c r="AP9" s="844"/>
      <c r="AQ9" s="844"/>
      <c r="AR9" s="844"/>
      <c r="AS9" s="844"/>
      <c r="AT9" s="844"/>
      <c r="AU9" s="845"/>
      <c r="AV9" s="845"/>
      <c r="AW9" s="845"/>
      <c r="AX9" s="845"/>
      <c r="AY9" s="846"/>
      <c r="AZ9" s="252"/>
      <c r="BA9" s="252"/>
      <c r="BB9" s="252"/>
      <c r="BC9" s="252"/>
      <c r="BD9" s="252"/>
      <c r="BE9" s="253"/>
      <c r="BF9" s="253"/>
      <c r="BG9" s="253"/>
      <c r="BH9" s="253"/>
      <c r="BI9" s="253"/>
      <c r="BJ9" s="253"/>
      <c r="BK9" s="253"/>
      <c r="BL9" s="253"/>
      <c r="BM9" s="253"/>
      <c r="BN9" s="253"/>
      <c r="BO9" s="253"/>
      <c r="BP9" s="253"/>
      <c r="BQ9" s="262">
        <v>3</v>
      </c>
      <c r="BR9" s="263"/>
      <c r="BS9" s="847"/>
      <c r="BT9" s="848"/>
      <c r="BU9" s="848"/>
      <c r="BV9" s="848"/>
      <c r="BW9" s="848"/>
      <c r="BX9" s="848"/>
      <c r="BY9" s="848"/>
      <c r="BZ9" s="848"/>
      <c r="CA9" s="848"/>
      <c r="CB9" s="848"/>
      <c r="CC9" s="848"/>
      <c r="CD9" s="848"/>
      <c r="CE9" s="848"/>
      <c r="CF9" s="848"/>
      <c r="CG9" s="849"/>
      <c r="CH9" s="860"/>
      <c r="CI9" s="861"/>
      <c r="CJ9" s="861"/>
      <c r="CK9" s="861"/>
      <c r="CL9" s="862"/>
      <c r="CM9" s="860"/>
      <c r="CN9" s="861"/>
      <c r="CO9" s="861"/>
      <c r="CP9" s="861"/>
      <c r="CQ9" s="862"/>
      <c r="CR9" s="860"/>
      <c r="CS9" s="861"/>
      <c r="CT9" s="861"/>
      <c r="CU9" s="861"/>
      <c r="CV9" s="862"/>
      <c r="CW9" s="860"/>
      <c r="CX9" s="861"/>
      <c r="CY9" s="861"/>
      <c r="CZ9" s="861"/>
      <c r="DA9" s="862"/>
      <c r="DB9" s="860"/>
      <c r="DC9" s="861"/>
      <c r="DD9" s="861"/>
      <c r="DE9" s="861"/>
      <c r="DF9" s="862"/>
      <c r="DG9" s="860"/>
      <c r="DH9" s="861"/>
      <c r="DI9" s="861"/>
      <c r="DJ9" s="861"/>
      <c r="DK9" s="862"/>
      <c r="DL9" s="860"/>
      <c r="DM9" s="861"/>
      <c r="DN9" s="861"/>
      <c r="DO9" s="861"/>
      <c r="DP9" s="862"/>
      <c r="DQ9" s="860"/>
      <c r="DR9" s="861"/>
      <c r="DS9" s="861"/>
      <c r="DT9" s="861"/>
      <c r="DU9" s="862"/>
      <c r="DV9" s="863"/>
      <c r="DW9" s="864"/>
      <c r="DX9" s="864"/>
      <c r="DY9" s="864"/>
      <c r="DZ9" s="865"/>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66"/>
      <c r="AF10" s="840"/>
      <c r="AG10" s="841"/>
      <c r="AH10" s="841"/>
      <c r="AI10" s="841"/>
      <c r="AJ10" s="842"/>
      <c r="AK10" s="843"/>
      <c r="AL10" s="844"/>
      <c r="AM10" s="844"/>
      <c r="AN10" s="844"/>
      <c r="AO10" s="844"/>
      <c r="AP10" s="844"/>
      <c r="AQ10" s="844"/>
      <c r="AR10" s="844"/>
      <c r="AS10" s="844"/>
      <c r="AT10" s="844"/>
      <c r="AU10" s="845"/>
      <c r="AV10" s="845"/>
      <c r="AW10" s="845"/>
      <c r="AX10" s="845"/>
      <c r="AY10" s="846"/>
      <c r="AZ10" s="252"/>
      <c r="BA10" s="252"/>
      <c r="BB10" s="252"/>
      <c r="BC10" s="252"/>
      <c r="BD10" s="252"/>
      <c r="BE10" s="253"/>
      <c r="BF10" s="253"/>
      <c r="BG10" s="253"/>
      <c r="BH10" s="253"/>
      <c r="BI10" s="253"/>
      <c r="BJ10" s="253"/>
      <c r="BK10" s="253"/>
      <c r="BL10" s="253"/>
      <c r="BM10" s="253"/>
      <c r="BN10" s="253"/>
      <c r="BO10" s="253"/>
      <c r="BP10" s="253"/>
      <c r="BQ10" s="262">
        <v>4</v>
      </c>
      <c r="BR10" s="263"/>
      <c r="BS10" s="847"/>
      <c r="BT10" s="848"/>
      <c r="BU10" s="848"/>
      <c r="BV10" s="848"/>
      <c r="BW10" s="848"/>
      <c r="BX10" s="848"/>
      <c r="BY10" s="848"/>
      <c r="BZ10" s="848"/>
      <c r="CA10" s="848"/>
      <c r="CB10" s="848"/>
      <c r="CC10" s="848"/>
      <c r="CD10" s="848"/>
      <c r="CE10" s="848"/>
      <c r="CF10" s="848"/>
      <c r="CG10" s="849"/>
      <c r="CH10" s="860"/>
      <c r="CI10" s="861"/>
      <c r="CJ10" s="861"/>
      <c r="CK10" s="861"/>
      <c r="CL10" s="862"/>
      <c r="CM10" s="860"/>
      <c r="CN10" s="861"/>
      <c r="CO10" s="861"/>
      <c r="CP10" s="861"/>
      <c r="CQ10" s="862"/>
      <c r="CR10" s="860"/>
      <c r="CS10" s="861"/>
      <c r="CT10" s="861"/>
      <c r="CU10" s="861"/>
      <c r="CV10" s="862"/>
      <c r="CW10" s="860"/>
      <c r="CX10" s="861"/>
      <c r="CY10" s="861"/>
      <c r="CZ10" s="861"/>
      <c r="DA10" s="862"/>
      <c r="DB10" s="860"/>
      <c r="DC10" s="861"/>
      <c r="DD10" s="861"/>
      <c r="DE10" s="861"/>
      <c r="DF10" s="862"/>
      <c r="DG10" s="860"/>
      <c r="DH10" s="861"/>
      <c r="DI10" s="861"/>
      <c r="DJ10" s="861"/>
      <c r="DK10" s="862"/>
      <c r="DL10" s="860"/>
      <c r="DM10" s="861"/>
      <c r="DN10" s="861"/>
      <c r="DO10" s="861"/>
      <c r="DP10" s="862"/>
      <c r="DQ10" s="860"/>
      <c r="DR10" s="861"/>
      <c r="DS10" s="861"/>
      <c r="DT10" s="861"/>
      <c r="DU10" s="862"/>
      <c r="DV10" s="863"/>
      <c r="DW10" s="864"/>
      <c r="DX10" s="864"/>
      <c r="DY10" s="864"/>
      <c r="DZ10" s="865"/>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66"/>
      <c r="AF11" s="840"/>
      <c r="AG11" s="841"/>
      <c r="AH11" s="841"/>
      <c r="AI11" s="841"/>
      <c r="AJ11" s="842"/>
      <c r="AK11" s="843"/>
      <c r="AL11" s="844"/>
      <c r="AM11" s="844"/>
      <c r="AN11" s="844"/>
      <c r="AO11" s="844"/>
      <c r="AP11" s="844"/>
      <c r="AQ11" s="844"/>
      <c r="AR11" s="844"/>
      <c r="AS11" s="844"/>
      <c r="AT11" s="844"/>
      <c r="AU11" s="845"/>
      <c r="AV11" s="845"/>
      <c r="AW11" s="845"/>
      <c r="AX11" s="845"/>
      <c r="AY11" s="846"/>
      <c r="AZ11" s="252"/>
      <c r="BA11" s="252"/>
      <c r="BB11" s="252"/>
      <c r="BC11" s="252"/>
      <c r="BD11" s="252"/>
      <c r="BE11" s="253"/>
      <c r="BF11" s="253"/>
      <c r="BG11" s="253"/>
      <c r="BH11" s="253"/>
      <c r="BI11" s="253"/>
      <c r="BJ11" s="253"/>
      <c r="BK11" s="253"/>
      <c r="BL11" s="253"/>
      <c r="BM11" s="253"/>
      <c r="BN11" s="253"/>
      <c r="BO11" s="253"/>
      <c r="BP11" s="253"/>
      <c r="BQ11" s="262">
        <v>5</v>
      </c>
      <c r="BR11" s="263"/>
      <c r="BS11" s="847"/>
      <c r="BT11" s="848"/>
      <c r="BU11" s="848"/>
      <c r="BV11" s="848"/>
      <c r="BW11" s="848"/>
      <c r="BX11" s="848"/>
      <c r="BY11" s="848"/>
      <c r="BZ11" s="848"/>
      <c r="CA11" s="848"/>
      <c r="CB11" s="848"/>
      <c r="CC11" s="848"/>
      <c r="CD11" s="848"/>
      <c r="CE11" s="848"/>
      <c r="CF11" s="848"/>
      <c r="CG11" s="849"/>
      <c r="CH11" s="860"/>
      <c r="CI11" s="861"/>
      <c r="CJ11" s="861"/>
      <c r="CK11" s="861"/>
      <c r="CL11" s="862"/>
      <c r="CM11" s="860"/>
      <c r="CN11" s="861"/>
      <c r="CO11" s="861"/>
      <c r="CP11" s="861"/>
      <c r="CQ11" s="862"/>
      <c r="CR11" s="860"/>
      <c r="CS11" s="861"/>
      <c r="CT11" s="861"/>
      <c r="CU11" s="861"/>
      <c r="CV11" s="862"/>
      <c r="CW11" s="860"/>
      <c r="CX11" s="861"/>
      <c r="CY11" s="861"/>
      <c r="CZ11" s="861"/>
      <c r="DA11" s="862"/>
      <c r="DB11" s="860"/>
      <c r="DC11" s="861"/>
      <c r="DD11" s="861"/>
      <c r="DE11" s="861"/>
      <c r="DF11" s="862"/>
      <c r="DG11" s="860"/>
      <c r="DH11" s="861"/>
      <c r="DI11" s="861"/>
      <c r="DJ11" s="861"/>
      <c r="DK11" s="862"/>
      <c r="DL11" s="860"/>
      <c r="DM11" s="861"/>
      <c r="DN11" s="861"/>
      <c r="DO11" s="861"/>
      <c r="DP11" s="862"/>
      <c r="DQ11" s="860"/>
      <c r="DR11" s="861"/>
      <c r="DS11" s="861"/>
      <c r="DT11" s="861"/>
      <c r="DU11" s="862"/>
      <c r="DV11" s="863"/>
      <c r="DW11" s="864"/>
      <c r="DX11" s="864"/>
      <c r="DY11" s="864"/>
      <c r="DZ11" s="865"/>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66"/>
      <c r="AF12" s="840"/>
      <c r="AG12" s="841"/>
      <c r="AH12" s="841"/>
      <c r="AI12" s="841"/>
      <c r="AJ12" s="842"/>
      <c r="AK12" s="843"/>
      <c r="AL12" s="844"/>
      <c r="AM12" s="844"/>
      <c r="AN12" s="844"/>
      <c r="AO12" s="844"/>
      <c r="AP12" s="844"/>
      <c r="AQ12" s="844"/>
      <c r="AR12" s="844"/>
      <c r="AS12" s="844"/>
      <c r="AT12" s="844"/>
      <c r="AU12" s="845"/>
      <c r="AV12" s="845"/>
      <c r="AW12" s="845"/>
      <c r="AX12" s="845"/>
      <c r="AY12" s="846"/>
      <c r="AZ12" s="252"/>
      <c r="BA12" s="252"/>
      <c r="BB12" s="252"/>
      <c r="BC12" s="252"/>
      <c r="BD12" s="252"/>
      <c r="BE12" s="253"/>
      <c r="BF12" s="253"/>
      <c r="BG12" s="253"/>
      <c r="BH12" s="253"/>
      <c r="BI12" s="253"/>
      <c r="BJ12" s="253"/>
      <c r="BK12" s="253"/>
      <c r="BL12" s="253"/>
      <c r="BM12" s="253"/>
      <c r="BN12" s="253"/>
      <c r="BO12" s="253"/>
      <c r="BP12" s="253"/>
      <c r="BQ12" s="262">
        <v>6</v>
      </c>
      <c r="BR12" s="263"/>
      <c r="BS12" s="847"/>
      <c r="BT12" s="848"/>
      <c r="BU12" s="848"/>
      <c r="BV12" s="848"/>
      <c r="BW12" s="848"/>
      <c r="BX12" s="848"/>
      <c r="BY12" s="848"/>
      <c r="BZ12" s="848"/>
      <c r="CA12" s="848"/>
      <c r="CB12" s="848"/>
      <c r="CC12" s="848"/>
      <c r="CD12" s="848"/>
      <c r="CE12" s="848"/>
      <c r="CF12" s="848"/>
      <c r="CG12" s="849"/>
      <c r="CH12" s="860"/>
      <c r="CI12" s="861"/>
      <c r="CJ12" s="861"/>
      <c r="CK12" s="861"/>
      <c r="CL12" s="862"/>
      <c r="CM12" s="860"/>
      <c r="CN12" s="861"/>
      <c r="CO12" s="861"/>
      <c r="CP12" s="861"/>
      <c r="CQ12" s="862"/>
      <c r="CR12" s="860"/>
      <c r="CS12" s="861"/>
      <c r="CT12" s="861"/>
      <c r="CU12" s="861"/>
      <c r="CV12" s="862"/>
      <c r="CW12" s="860"/>
      <c r="CX12" s="861"/>
      <c r="CY12" s="861"/>
      <c r="CZ12" s="861"/>
      <c r="DA12" s="862"/>
      <c r="DB12" s="860"/>
      <c r="DC12" s="861"/>
      <c r="DD12" s="861"/>
      <c r="DE12" s="861"/>
      <c r="DF12" s="862"/>
      <c r="DG12" s="860"/>
      <c r="DH12" s="861"/>
      <c r="DI12" s="861"/>
      <c r="DJ12" s="861"/>
      <c r="DK12" s="862"/>
      <c r="DL12" s="860"/>
      <c r="DM12" s="861"/>
      <c r="DN12" s="861"/>
      <c r="DO12" s="861"/>
      <c r="DP12" s="862"/>
      <c r="DQ12" s="860"/>
      <c r="DR12" s="861"/>
      <c r="DS12" s="861"/>
      <c r="DT12" s="861"/>
      <c r="DU12" s="862"/>
      <c r="DV12" s="863"/>
      <c r="DW12" s="864"/>
      <c r="DX12" s="864"/>
      <c r="DY12" s="864"/>
      <c r="DZ12" s="865"/>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66"/>
      <c r="AF13" s="840"/>
      <c r="AG13" s="841"/>
      <c r="AH13" s="841"/>
      <c r="AI13" s="841"/>
      <c r="AJ13" s="842"/>
      <c r="AK13" s="843"/>
      <c r="AL13" s="844"/>
      <c r="AM13" s="844"/>
      <c r="AN13" s="844"/>
      <c r="AO13" s="844"/>
      <c r="AP13" s="844"/>
      <c r="AQ13" s="844"/>
      <c r="AR13" s="844"/>
      <c r="AS13" s="844"/>
      <c r="AT13" s="844"/>
      <c r="AU13" s="845"/>
      <c r="AV13" s="845"/>
      <c r="AW13" s="845"/>
      <c r="AX13" s="845"/>
      <c r="AY13" s="846"/>
      <c r="AZ13" s="252"/>
      <c r="BA13" s="252"/>
      <c r="BB13" s="252"/>
      <c r="BC13" s="252"/>
      <c r="BD13" s="252"/>
      <c r="BE13" s="253"/>
      <c r="BF13" s="253"/>
      <c r="BG13" s="253"/>
      <c r="BH13" s="253"/>
      <c r="BI13" s="253"/>
      <c r="BJ13" s="253"/>
      <c r="BK13" s="253"/>
      <c r="BL13" s="253"/>
      <c r="BM13" s="253"/>
      <c r="BN13" s="253"/>
      <c r="BO13" s="253"/>
      <c r="BP13" s="253"/>
      <c r="BQ13" s="262">
        <v>7</v>
      </c>
      <c r="BR13" s="263"/>
      <c r="BS13" s="847"/>
      <c r="BT13" s="848"/>
      <c r="BU13" s="848"/>
      <c r="BV13" s="848"/>
      <c r="BW13" s="848"/>
      <c r="BX13" s="848"/>
      <c r="BY13" s="848"/>
      <c r="BZ13" s="848"/>
      <c r="CA13" s="848"/>
      <c r="CB13" s="848"/>
      <c r="CC13" s="848"/>
      <c r="CD13" s="848"/>
      <c r="CE13" s="848"/>
      <c r="CF13" s="848"/>
      <c r="CG13" s="849"/>
      <c r="CH13" s="860"/>
      <c r="CI13" s="861"/>
      <c r="CJ13" s="861"/>
      <c r="CK13" s="861"/>
      <c r="CL13" s="862"/>
      <c r="CM13" s="860"/>
      <c r="CN13" s="861"/>
      <c r="CO13" s="861"/>
      <c r="CP13" s="861"/>
      <c r="CQ13" s="862"/>
      <c r="CR13" s="860"/>
      <c r="CS13" s="861"/>
      <c r="CT13" s="861"/>
      <c r="CU13" s="861"/>
      <c r="CV13" s="862"/>
      <c r="CW13" s="860"/>
      <c r="CX13" s="861"/>
      <c r="CY13" s="861"/>
      <c r="CZ13" s="861"/>
      <c r="DA13" s="862"/>
      <c r="DB13" s="860"/>
      <c r="DC13" s="861"/>
      <c r="DD13" s="861"/>
      <c r="DE13" s="861"/>
      <c r="DF13" s="862"/>
      <c r="DG13" s="860"/>
      <c r="DH13" s="861"/>
      <c r="DI13" s="861"/>
      <c r="DJ13" s="861"/>
      <c r="DK13" s="862"/>
      <c r="DL13" s="860"/>
      <c r="DM13" s="861"/>
      <c r="DN13" s="861"/>
      <c r="DO13" s="861"/>
      <c r="DP13" s="862"/>
      <c r="DQ13" s="860"/>
      <c r="DR13" s="861"/>
      <c r="DS13" s="861"/>
      <c r="DT13" s="861"/>
      <c r="DU13" s="862"/>
      <c r="DV13" s="863"/>
      <c r="DW13" s="864"/>
      <c r="DX13" s="864"/>
      <c r="DY13" s="864"/>
      <c r="DZ13" s="865"/>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66"/>
      <c r="AF14" s="840"/>
      <c r="AG14" s="841"/>
      <c r="AH14" s="841"/>
      <c r="AI14" s="841"/>
      <c r="AJ14" s="842"/>
      <c r="AK14" s="843"/>
      <c r="AL14" s="844"/>
      <c r="AM14" s="844"/>
      <c r="AN14" s="844"/>
      <c r="AO14" s="844"/>
      <c r="AP14" s="844"/>
      <c r="AQ14" s="844"/>
      <c r="AR14" s="844"/>
      <c r="AS14" s="844"/>
      <c r="AT14" s="844"/>
      <c r="AU14" s="845"/>
      <c r="AV14" s="845"/>
      <c r="AW14" s="845"/>
      <c r="AX14" s="845"/>
      <c r="AY14" s="846"/>
      <c r="AZ14" s="252"/>
      <c r="BA14" s="252"/>
      <c r="BB14" s="252"/>
      <c r="BC14" s="252"/>
      <c r="BD14" s="252"/>
      <c r="BE14" s="253"/>
      <c r="BF14" s="253"/>
      <c r="BG14" s="253"/>
      <c r="BH14" s="253"/>
      <c r="BI14" s="253"/>
      <c r="BJ14" s="253"/>
      <c r="BK14" s="253"/>
      <c r="BL14" s="253"/>
      <c r="BM14" s="253"/>
      <c r="BN14" s="253"/>
      <c r="BO14" s="253"/>
      <c r="BP14" s="253"/>
      <c r="BQ14" s="262">
        <v>8</v>
      </c>
      <c r="BR14" s="263"/>
      <c r="BS14" s="847"/>
      <c r="BT14" s="848"/>
      <c r="BU14" s="848"/>
      <c r="BV14" s="848"/>
      <c r="BW14" s="848"/>
      <c r="BX14" s="848"/>
      <c r="BY14" s="848"/>
      <c r="BZ14" s="848"/>
      <c r="CA14" s="848"/>
      <c r="CB14" s="848"/>
      <c r="CC14" s="848"/>
      <c r="CD14" s="848"/>
      <c r="CE14" s="848"/>
      <c r="CF14" s="848"/>
      <c r="CG14" s="849"/>
      <c r="CH14" s="860"/>
      <c r="CI14" s="861"/>
      <c r="CJ14" s="861"/>
      <c r="CK14" s="861"/>
      <c r="CL14" s="862"/>
      <c r="CM14" s="860"/>
      <c r="CN14" s="861"/>
      <c r="CO14" s="861"/>
      <c r="CP14" s="861"/>
      <c r="CQ14" s="862"/>
      <c r="CR14" s="860"/>
      <c r="CS14" s="861"/>
      <c r="CT14" s="861"/>
      <c r="CU14" s="861"/>
      <c r="CV14" s="862"/>
      <c r="CW14" s="860"/>
      <c r="CX14" s="861"/>
      <c r="CY14" s="861"/>
      <c r="CZ14" s="861"/>
      <c r="DA14" s="862"/>
      <c r="DB14" s="860"/>
      <c r="DC14" s="861"/>
      <c r="DD14" s="861"/>
      <c r="DE14" s="861"/>
      <c r="DF14" s="862"/>
      <c r="DG14" s="860"/>
      <c r="DH14" s="861"/>
      <c r="DI14" s="861"/>
      <c r="DJ14" s="861"/>
      <c r="DK14" s="862"/>
      <c r="DL14" s="860"/>
      <c r="DM14" s="861"/>
      <c r="DN14" s="861"/>
      <c r="DO14" s="861"/>
      <c r="DP14" s="862"/>
      <c r="DQ14" s="860"/>
      <c r="DR14" s="861"/>
      <c r="DS14" s="861"/>
      <c r="DT14" s="861"/>
      <c r="DU14" s="862"/>
      <c r="DV14" s="863"/>
      <c r="DW14" s="864"/>
      <c r="DX14" s="864"/>
      <c r="DY14" s="864"/>
      <c r="DZ14" s="865"/>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66"/>
      <c r="AF15" s="840"/>
      <c r="AG15" s="841"/>
      <c r="AH15" s="841"/>
      <c r="AI15" s="841"/>
      <c r="AJ15" s="842"/>
      <c r="AK15" s="843"/>
      <c r="AL15" s="844"/>
      <c r="AM15" s="844"/>
      <c r="AN15" s="844"/>
      <c r="AO15" s="844"/>
      <c r="AP15" s="844"/>
      <c r="AQ15" s="844"/>
      <c r="AR15" s="844"/>
      <c r="AS15" s="844"/>
      <c r="AT15" s="844"/>
      <c r="AU15" s="845"/>
      <c r="AV15" s="845"/>
      <c r="AW15" s="845"/>
      <c r="AX15" s="845"/>
      <c r="AY15" s="846"/>
      <c r="AZ15" s="252"/>
      <c r="BA15" s="252"/>
      <c r="BB15" s="252"/>
      <c r="BC15" s="252"/>
      <c r="BD15" s="252"/>
      <c r="BE15" s="253"/>
      <c r="BF15" s="253"/>
      <c r="BG15" s="253"/>
      <c r="BH15" s="253"/>
      <c r="BI15" s="253"/>
      <c r="BJ15" s="253"/>
      <c r="BK15" s="253"/>
      <c r="BL15" s="253"/>
      <c r="BM15" s="253"/>
      <c r="BN15" s="253"/>
      <c r="BO15" s="253"/>
      <c r="BP15" s="253"/>
      <c r="BQ15" s="262">
        <v>9</v>
      </c>
      <c r="BR15" s="263"/>
      <c r="BS15" s="847"/>
      <c r="BT15" s="848"/>
      <c r="BU15" s="848"/>
      <c r="BV15" s="848"/>
      <c r="BW15" s="848"/>
      <c r="BX15" s="848"/>
      <c r="BY15" s="848"/>
      <c r="BZ15" s="848"/>
      <c r="CA15" s="848"/>
      <c r="CB15" s="848"/>
      <c r="CC15" s="848"/>
      <c r="CD15" s="848"/>
      <c r="CE15" s="848"/>
      <c r="CF15" s="848"/>
      <c r="CG15" s="849"/>
      <c r="CH15" s="860"/>
      <c r="CI15" s="861"/>
      <c r="CJ15" s="861"/>
      <c r="CK15" s="861"/>
      <c r="CL15" s="862"/>
      <c r="CM15" s="860"/>
      <c r="CN15" s="861"/>
      <c r="CO15" s="861"/>
      <c r="CP15" s="861"/>
      <c r="CQ15" s="862"/>
      <c r="CR15" s="860"/>
      <c r="CS15" s="861"/>
      <c r="CT15" s="861"/>
      <c r="CU15" s="861"/>
      <c r="CV15" s="862"/>
      <c r="CW15" s="860"/>
      <c r="CX15" s="861"/>
      <c r="CY15" s="861"/>
      <c r="CZ15" s="861"/>
      <c r="DA15" s="862"/>
      <c r="DB15" s="860"/>
      <c r="DC15" s="861"/>
      <c r="DD15" s="861"/>
      <c r="DE15" s="861"/>
      <c r="DF15" s="862"/>
      <c r="DG15" s="860"/>
      <c r="DH15" s="861"/>
      <c r="DI15" s="861"/>
      <c r="DJ15" s="861"/>
      <c r="DK15" s="862"/>
      <c r="DL15" s="860"/>
      <c r="DM15" s="861"/>
      <c r="DN15" s="861"/>
      <c r="DO15" s="861"/>
      <c r="DP15" s="862"/>
      <c r="DQ15" s="860"/>
      <c r="DR15" s="861"/>
      <c r="DS15" s="861"/>
      <c r="DT15" s="861"/>
      <c r="DU15" s="862"/>
      <c r="DV15" s="863"/>
      <c r="DW15" s="864"/>
      <c r="DX15" s="864"/>
      <c r="DY15" s="864"/>
      <c r="DZ15" s="865"/>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66"/>
      <c r="AF16" s="840"/>
      <c r="AG16" s="841"/>
      <c r="AH16" s="841"/>
      <c r="AI16" s="841"/>
      <c r="AJ16" s="842"/>
      <c r="AK16" s="843"/>
      <c r="AL16" s="844"/>
      <c r="AM16" s="844"/>
      <c r="AN16" s="844"/>
      <c r="AO16" s="844"/>
      <c r="AP16" s="844"/>
      <c r="AQ16" s="844"/>
      <c r="AR16" s="844"/>
      <c r="AS16" s="844"/>
      <c r="AT16" s="844"/>
      <c r="AU16" s="845"/>
      <c r="AV16" s="845"/>
      <c r="AW16" s="845"/>
      <c r="AX16" s="845"/>
      <c r="AY16" s="846"/>
      <c r="AZ16" s="252"/>
      <c r="BA16" s="252"/>
      <c r="BB16" s="252"/>
      <c r="BC16" s="252"/>
      <c r="BD16" s="252"/>
      <c r="BE16" s="253"/>
      <c r="BF16" s="253"/>
      <c r="BG16" s="253"/>
      <c r="BH16" s="253"/>
      <c r="BI16" s="253"/>
      <c r="BJ16" s="253"/>
      <c r="BK16" s="253"/>
      <c r="BL16" s="253"/>
      <c r="BM16" s="253"/>
      <c r="BN16" s="253"/>
      <c r="BO16" s="253"/>
      <c r="BP16" s="253"/>
      <c r="BQ16" s="262">
        <v>10</v>
      </c>
      <c r="BR16" s="263"/>
      <c r="BS16" s="847"/>
      <c r="BT16" s="848"/>
      <c r="BU16" s="848"/>
      <c r="BV16" s="848"/>
      <c r="BW16" s="848"/>
      <c r="BX16" s="848"/>
      <c r="BY16" s="848"/>
      <c r="BZ16" s="848"/>
      <c r="CA16" s="848"/>
      <c r="CB16" s="848"/>
      <c r="CC16" s="848"/>
      <c r="CD16" s="848"/>
      <c r="CE16" s="848"/>
      <c r="CF16" s="848"/>
      <c r="CG16" s="849"/>
      <c r="CH16" s="860"/>
      <c r="CI16" s="861"/>
      <c r="CJ16" s="861"/>
      <c r="CK16" s="861"/>
      <c r="CL16" s="862"/>
      <c r="CM16" s="860"/>
      <c r="CN16" s="861"/>
      <c r="CO16" s="861"/>
      <c r="CP16" s="861"/>
      <c r="CQ16" s="862"/>
      <c r="CR16" s="860"/>
      <c r="CS16" s="861"/>
      <c r="CT16" s="861"/>
      <c r="CU16" s="861"/>
      <c r="CV16" s="862"/>
      <c r="CW16" s="860"/>
      <c r="CX16" s="861"/>
      <c r="CY16" s="861"/>
      <c r="CZ16" s="861"/>
      <c r="DA16" s="862"/>
      <c r="DB16" s="860"/>
      <c r="DC16" s="861"/>
      <c r="DD16" s="861"/>
      <c r="DE16" s="861"/>
      <c r="DF16" s="862"/>
      <c r="DG16" s="860"/>
      <c r="DH16" s="861"/>
      <c r="DI16" s="861"/>
      <c r="DJ16" s="861"/>
      <c r="DK16" s="862"/>
      <c r="DL16" s="860"/>
      <c r="DM16" s="861"/>
      <c r="DN16" s="861"/>
      <c r="DO16" s="861"/>
      <c r="DP16" s="862"/>
      <c r="DQ16" s="860"/>
      <c r="DR16" s="861"/>
      <c r="DS16" s="861"/>
      <c r="DT16" s="861"/>
      <c r="DU16" s="862"/>
      <c r="DV16" s="863"/>
      <c r="DW16" s="864"/>
      <c r="DX16" s="864"/>
      <c r="DY16" s="864"/>
      <c r="DZ16" s="865"/>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66"/>
      <c r="AF17" s="840"/>
      <c r="AG17" s="841"/>
      <c r="AH17" s="841"/>
      <c r="AI17" s="841"/>
      <c r="AJ17" s="842"/>
      <c r="AK17" s="843"/>
      <c r="AL17" s="844"/>
      <c r="AM17" s="844"/>
      <c r="AN17" s="844"/>
      <c r="AO17" s="844"/>
      <c r="AP17" s="844"/>
      <c r="AQ17" s="844"/>
      <c r="AR17" s="844"/>
      <c r="AS17" s="844"/>
      <c r="AT17" s="844"/>
      <c r="AU17" s="845"/>
      <c r="AV17" s="845"/>
      <c r="AW17" s="845"/>
      <c r="AX17" s="845"/>
      <c r="AY17" s="846"/>
      <c r="AZ17" s="252"/>
      <c r="BA17" s="252"/>
      <c r="BB17" s="252"/>
      <c r="BC17" s="252"/>
      <c r="BD17" s="252"/>
      <c r="BE17" s="253"/>
      <c r="BF17" s="253"/>
      <c r="BG17" s="253"/>
      <c r="BH17" s="253"/>
      <c r="BI17" s="253"/>
      <c r="BJ17" s="253"/>
      <c r="BK17" s="253"/>
      <c r="BL17" s="253"/>
      <c r="BM17" s="253"/>
      <c r="BN17" s="253"/>
      <c r="BO17" s="253"/>
      <c r="BP17" s="253"/>
      <c r="BQ17" s="262">
        <v>11</v>
      </c>
      <c r="BR17" s="263"/>
      <c r="BS17" s="847"/>
      <c r="BT17" s="848"/>
      <c r="BU17" s="848"/>
      <c r="BV17" s="848"/>
      <c r="BW17" s="848"/>
      <c r="BX17" s="848"/>
      <c r="BY17" s="848"/>
      <c r="BZ17" s="848"/>
      <c r="CA17" s="848"/>
      <c r="CB17" s="848"/>
      <c r="CC17" s="848"/>
      <c r="CD17" s="848"/>
      <c r="CE17" s="848"/>
      <c r="CF17" s="848"/>
      <c r="CG17" s="849"/>
      <c r="CH17" s="860"/>
      <c r="CI17" s="861"/>
      <c r="CJ17" s="861"/>
      <c r="CK17" s="861"/>
      <c r="CL17" s="862"/>
      <c r="CM17" s="860"/>
      <c r="CN17" s="861"/>
      <c r="CO17" s="861"/>
      <c r="CP17" s="861"/>
      <c r="CQ17" s="862"/>
      <c r="CR17" s="860"/>
      <c r="CS17" s="861"/>
      <c r="CT17" s="861"/>
      <c r="CU17" s="861"/>
      <c r="CV17" s="862"/>
      <c r="CW17" s="860"/>
      <c r="CX17" s="861"/>
      <c r="CY17" s="861"/>
      <c r="CZ17" s="861"/>
      <c r="DA17" s="862"/>
      <c r="DB17" s="860"/>
      <c r="DC17" s="861"/>
      <c r="DD17" s="861"/>
      <c r="DE17" s="861"/>
      <c r="DF17" s="862"/>
      <c r="DG17" s="860"/>
      <c r="DH17" s="861"/>
      <c r="DI17" s="861"/>
      <c r="DJ17" s="861"/>
      <c r="DK17" s="862"/>
      <c r="DL17" s="860"/>
      <c r="DM17" s="861"/>
      <c r="DN17" s="861"/>
      <c r="DO17" s="861"/>
      <c r="DP17" s="862"/>
      <c r="DQ17" s="860"/>
      <c r="DR17" s="861"/>
      <c r="DS17" s="861"/>
      <c r="DT17" s="861"/>
      <c r="DU17" s="862"/>
      <c r="DV17" s="863"/>
      <c r="DW17" s="864"/>
      <c r="DX17" s="864"/>
      <c r="DY17" s="864"/>
      <c r="DZ17" s="865"/>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66"/>
      <c r="AF18" s="840"/>
      <c r="AG18" s="841"/>
      <c r="AH18" s="841"/>
      <c r="AI18" s="841"/>
      <c r="AJ18" s="842"/>
      <c r="AK18" s="843"/>
      <c r="AL18" s="844"/>
      <c r="AM18" s="844"/>
      <c r="AN18" s="844"/>
      <c r="AO18" s="844"/>
      <c r="AP18" s="844"/>
      <c r="AQ18" s="844"/>
      <c r="AR18" s="844"/>
      <c r="AS18" s="844"/>
      <c r="AT18" s="844"/>
      <c r="AU18" s="845"/>
      <c r="AV18" s="845"/>
      <c r="AW18" s="845"/>
      <c r="AX18" s="845"/>
      <c r="AY18" s="846"/>
      <c r="AZ18" s="252"/>
      <c r="BA18" s="252"/>
      <c r="BB18" s="252"/>
      <c r="BC18" s="252"/>
      <c r="BD18" s="252"/>
      <c r="BE18" s="253"/>
      <c r="BF18" s="253"/>
      <c r="BG18" s="253"/>
      <c r="BH18" s="253"/>
      <c r="BI18" s="253"/>
      <c r="BJ18" s="253"/>
      <c r="BK18" s="253"/>
      <c r="BL18" s="253"/>
      <c r="BM18" s="253"/>
      <c r="BN18" s="253"/>
      <c r="BO18" s="253"/>
      <c r="BP18" s="253"/>
      <c r="BQ18" s="262">
        <v>12</v>
      </c>
      <c r="BR18" s="263"/>
      <c r="BS18" s="847"/>
      <c r="BT18" s="848"/>
      <c r="BU18" s="848"/>
      <c r="BV18" s="848"/>
      <c r="BW18" s="848"/>
      <c r="BX18" s="848"/>
      <c r="BY18" s="848"/>
      <c r="BZ18" s="848"/>
      <c r="CA18" s="848"/>
      <c r="CB18" s="848"/>
      <c r="CC18" s="848"/>
      <c r="CD18" s="848"/>
      <c r="CE18" s="848"/>
      <c r="CF18" s="848"/>
      <c r="CG18" s="849"/>
      <c r="CH18" s="860"/>
      <c r="CI18" s="861"/>
      <c r="CJ18" s="861"/>
      <c r="CK18" s="861"/>
      <c r="CL18" s="862"/>
      <c r="CM18" s="860"/>
      <c r="CN18" s="861"/>
      <c r="CO18" s="861"/>
      <c r="CP18" s="861"/>
      <c r="CQ18" s="862"/>
      <c r="CR18" s="860"/>
      <c r="CS18" s="861"/>
      <c r="CT18" s="861"/>
      <c r="CU18" s="861"/>
      <c r="CV18" s="862"/>
      <c r="CW18" s="860"/>
      <c r="CX18" s="861"/>
      <c r="CY18" s="861"/>
      <c r="CZ18" s="861"/>
      <c r="DA18" s="862"/>
      <c r="DB18" s="860"/>
      <c r="DC18" s="861"/>
      <c r="DD18" s="861"/>
      <c r="DE18" s="861"/>
      <c r="DF18" s="862"/>
      <c r="DG18" s="860"/>
      <c r="DH18" s="861"/>
      <c r="DI18" s="861"/>
      <c r="DJ18" s="861"/>
      <c r="DK18" s="862"/>
      <c r="DL18" s="860"/>
      <c r="DM18" s="861"/>
      <c r="DN18" s="861"/>
      <c r="DO18" s="861"/>
      <c r="DP18" s="862"/>
      <c r="DQ18" s="860"/>
      <c r="DR18" s="861"/>
      <c r="DS18" s="861"/>
      <c r="DT18" s="861"/>
      <c r="DU18" s="862"/>
      <c r="DV18" s="863"/>
      <c r="DW18" s="864"/>
      <c r="DX18" s="864"/>
      <c r="DY18" s="864"/>
      <c r="DZ18" s="865"/>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66"/>
      <c r="AF19" s="840"/>
      <c r="AG19" s="841"/>
      <c r="AH19" s="841"/>
      <c r="AI19" s="841"/>
      <c r="AJ19" s="842"/>
      <c r="AK19" s="843"/>
      <c r="AL19" s="844"/>
      <c r="AM19" s="844"/>
      <c r="AN19" s="844"/>
      <c r="AO19" s="844"/>
      <c r="AP19" s="844"/>
      <c r="AQ19" s="844"/>
      <c r="AR19" s="844"/>
      <c r="AS19" s="844"/>
      <c r="AT19" s="844"/>
      <c r="AU19" s="845"/>
      <c r="AV19" s="845"/>
      <c r="AW19" s="845"/>
      <c r="AX19" s="845"/>
      <c r="AY19" s="846"/>
      <c r="AZ19" s="252"/>
      <c r="BA19" s="252"/>
      <c r="BB19" s="252"/>
      <c r="BC19" s="252"/>
      <c r="BD19" s="252"/>
      <c r="BE19" s="253"/>
      <c r="BF19" s="253"/>
      <c r="BG19" s="253"/>
      <c r="BH19" s="253"/>
      <c r="BI19" s="253"/>
      <c r="BJ19" s="253"/>
      <c r="BK19" s="253"/>
      <c r="BL19" s="253"/>
      <c r="BM19" s="253"/>
      <c r="BN19" s="253"/>
      <c r="BO19" s="253"/>
      <c r="BP19" s="253"/>
      <c r="BQ19" s="262">
        <v>13</v>
      </c>
      <c r="BR19" s="263"/>
      <c r="BS19" s="847"/>
      <c r="BT19" s="848"/>
      <c r="BU19" s="848"/>
      <c r="BV19" s="848"/>
      <c r="BW19" s="848"/>
      <c r="BX19" s="848"/>
      <c r="BY19" s="848"/>
      <c r="BZ19" s="848"/>
      <c r="CA19" s="848"/>
      <c r="CB19" s="848"/>
      <c r="CC19" s="848"/>
      <c r="CD19" s="848"/>
      <c r="CE19" s="848"/>
      <c r="CF19" s="848"/>
      <c r="CG19" s="849"/>
      <c r="CH19" s="860"/>
      <c r="CI19" s="861"/>
      <c r="CJ19" s="861"/>
      <c r="CK19" s="861"/>
      <c r="CL19" s="862"/>
      <c r="CM19" s="860"/>
      <c r="CN19" s="861"/>
      <c r="CO19" s="861"/>
      <c r="CP19" s="861"/>
      <c r="CQ19" s="862"/>
      <c r="CR19" s="860"/>
      <c r="CS19" s="861"/>
      <c r="CT19" s="861"/>
      <c r="CU19" s="861"/>
      <c r="CV19" s="862"/>
      <c r="CW19" s="860"/>
      <c r="CX19" s="861"/>
      <c r="CY19" s="861"/>
      <c r="CZ19" s="861"/>
      <c r="DA19" s="862"/>
      <c r="DB19" s="860"/>
      <c r="DC19" s="861"/>
      <c r="DD19" s="861"/>
      <c r="DE19" s="861"/>
      <c r="DF19" s="862"/>
      <c r="DG19" s="860"/>
      <c r="DH19" s="861"/>
      <c r="DI19" s="861"/>
      <c r="DJ19" s="861"/>
      <c r="DK19" s="862"/>
      <c r="DL19" s="860"/>
      <c r="DM19" s="861"/>
      <c r="DN19" s="861"/>
      <c r="DO19" s="861"/>
      <c r="DP19" s="862"/>
      <c r="DQ19" s="860"/>
      <c r="DR19" s="861"/>
      <c r="DS19" s="861"/>
      <c r="DT19" s="861"/>
      <c r="DU19" s="862"/>
      <c r="DV19" s="863"/>
      <c r="DW19" s="864"/>
      <c r="DX19" s="864"/>
      <c r="DY19" s="864"/>
      <c r="DZ19" s="865"/>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66"/>
      <c r="AF20" s="840"/>
      <c r="AG20" s="841"/>
      <c r="AH20" s="841"/>
      <c r="AI20" s="841"/>
      <c r="AJ20" s="842"/>
      <c r="AK20" s="843"/>
      <c r="AL20" s="844"/>
      <c r="AM20" s="844"/>
      <c r="AN20" s="844"/>
      <c r="AO20" s="844"/>
      <c r="AP20" s="844"/>
      <c r="AQ20" s="844"/>
      <c r="AR20" s="844"/>
      <c r="AS20" s="844"/>
      <c r="AT20" s="844"/>
      <c r="AU20" s="845"/>
      <c r="AV20" s="845"/>
      <c r="AW20" s="845"/>
      <c r="AX20" s="845"/>
      <c r="AY20" s="846"/>
      <c r="AZ20" s="252"/>
      <c r="BA20" s="252"/>
      <c r="BB20" s="252"/>
      <c r="BC20" s="252"/>
      <c r="BD20" s="252"/>
      <c r="BE20" s="253"/>
      <c r="BF20" s="253"/>
      <c r="BG20" s="253"/>
      <c r="BH20" s="253"/>
      <c r="BI20" s="253"/>
      <c r="BJ20" s="253"/>
      <c r="BK20" s="253"/>
      <c r="BL20" s="253"/>
      <c r="BM20" s="253"/>
      <c r="BN20" s="253"/>
      <c r="BO20" s="253"/>
      <c r="BP20" s="253"/>
      <c r="BQ20" s="262">
        <v>14</v>
      </c>
      <c r="BR20" s="263"/>
      <c r="BS20" s="847"/>
      <c r="BT20" s="848"/>
      <c r="BU20" s="848"/>
      <c r="BV20" s="848"/>
      <c r="BW20" s="848"/>
      <c r="BX20" s="848"/>
      <c r="BY20" s="848"/>
      <c r="BZ20" s="848"/>
      <c r="CA20" s="848"/>
      <c r="CB20" s="848"/>
      <c r="CC20" s="848"/>
      <c r="CD20" s="848"/>
      <c r="CE20" s="848"/>
      <c r="CF20" s="848"/>
      <c r="CG20" s="849"/>
      <c r="CH20" s="860"/>
      <c r="CI20" s="861"/>
      <c r="CJ20" s="861"/>
      <c r="CK20" s="861"/>
      <c r="CL20" s="862"/>
      <c r="CM20" s="860"/>
      <c r="CN20" s="861"/>
      <c r="CO20" s="861"/>
      <c r="CP20" s="861"/>
      <c r="CQ20" s="862"/>
      <c r="CR20" s="860"/>
      <c r="CS20" s="861"/>
      <c r="CT20" s="861"/>
      <c r="CU20" s="861"/>
      <c r="CV20" s="862"/>
      <c r="CW20" s="860"/>
      <c r="CX20" s="861"/>
      <c r="CY20" s="861"/>
      <c r="CZ20" s="861"/>
      <c r="DA20" s="862"/>
      <c r="DB20" s="860"/>
      <c r="DC20" s="861"/>
      <c r="DD20" s="861"/>
      <c r="DE20" s="861"/>
      <c r="DF20" s="862"/>
      <c r="DG20" s="860"/>
      <c r="DH20" s="861"/>
      <c r="DI20" s="861"/>
      <c r="DJ20" s="861"/>
      <c r="DK20" s="862"/>
      <c r="DL20" s="860"/>
      <c r="DM20" s="861"/>
      <c r="DN20" s="861"/>
      <c r="DO20" s="861"/>
      <c r="DP20" s="862"/>
      <c r="DQ20" s="860"/>
      <c r="DR20" s="861"/>
      <c r="DS20" s="861"/>
      <c r="DT20" s="861"/>
      <c r="DU20" s="862"/>
      <c r="DV20" s="863"/>
      <c r="DW20" s="864"/>
      <c r="DX20" s="864"/>
      <c r="DY20" s="864"/>
      <c r="DZ20" s="865"/>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66"/>
      <c r="AF21" s="840"/>
      <c r="AG21" s="841"/>
      <c r="AH21" s="841"/>
      <c r="AI21" s="841"/>
      <c r="AJ21" s="842"/>
      <c r="AK21" s="843"/>
      <c r="AL21" s="844"/>
      <c r="AM21" s="844"/>
      <c r="AN21" s="844"/>
      <c r="AO21" s="844"/>
      <c r="AP21" s="844"/>
      <c r="AQ21" s="844"/>
      <c r="AR21" s="844"/>
      <c r="AS21" s="844"/>
      <c r="AT21" s="844"/>
      <c r="AU21" s="845"/>
      <c r="AV21" s="845"/>
      <c r="AW21" s="845"/>
      <c r="AX21" s="845"/>
      <c r="AY21" s="846"/>
      <c r="AZ21" s="252"/>
      <c r="BA21" s="252"/>
      <c r="BB21" s="252"/>
      <c r="BC21" s="252"/>
      <c r="BD21" s="252"/>
      <c r="BE21" s="253"/>
      <c r="BF21" s="253"/>
      <c r="BG21" s="253"/>
      <c r="BH21" s="253"/>
      <c r="BI21" s="253"/>
      <c r="BJ21" s="253"/>
      <c r="BK21" s="253"/>
      <c r="BL21" s="253"/>
      <c r="BM21" s="253"/>
      <c r="BN21" s="253"/>
      <c r="BO21" s="253"/>
      <c r="BP21" s="253"/>
      <c r="BQ21" s="262">
        <v>15</v>
      </c>
      <c r="BR21" s="263"/>
      <c r="BS21" s="847"/>
      <c r="BT21" s="848"/>
      <c r="BU21" s="848"/>
      <c r="BV21" s="848"/>
      <c r="BW21" s="848"/>
      <c r="BX21" s="848"/>
      <c r="BY21" s="848"/>
      <c r="BZ21" s="848"/>
      <c r="CA21" s="848"/>
      <c r="CB21" s="848"/>
      <c r="CC21" s="848"/>
      <c r="CD21" s="848"/>
      <c r="CE21" s="848"/>
      <c r="CF21" s="848"/>
      <c r="CG21" s="849"/>
      <c r="CH21" s="860"/>
      <c r="CI21" s="861"/>
      <c r="CJ21" s="861"/>
      <c r="CK21" s="861"/>
      <c r="CL21" s="862"/>
      <c r="CM21" s="860"/>
      <c r="CN21" s="861"/>
      <c r="CO21" s="861"/>
      <c r="CP21" s="861"/>
      <c r="CQ21" s="862"/>
      <c r="CR21" s="860"/>
      <c r="CS21" s="861"/>
      <c r="CT21" s="861"/>
      <c r="CU21" s="861"/>
      <c r="CV21" s="862"/>
      <c r="CW21" s="860"/>
      <c r="CX21" s="861"/>
      <c r="CY21" s="861"/>
      <c r="CZ21" s="861"/>
      <c r="DA21" s="862"/>
      <c r="DB21" s="860"/>
      <c r="DC21" s="861"/>
      <c r="DD21" s="861"/>
      <c r="DE21" s="861"/>
      <c r="DF21" s="862"/>
      <c r="DG21" s="860"/>
      <c r="DH21" s="861"/>
      <c r="DI21" s="861"/>
      <c r="DJ21" s="861"/>
      <c r="DK21" s="862"/>
      <c r="DL21" s="860"/>
      <c r="DM21" s="861"/>
      <c r="DN21" s="861"/>
      <c r="DO21" s="861"/>
      <c r="DP21" s="862"/>
      <c r="DQ21" s="860"/>
      <c r="DR21" s="861"/>
      <c r="DS21" s="861"/>
      <c r="DT21" s="861"/>
      <c r="DU21" s="862"/>
      <c r="DV21" s="863"/>
      <c r="DW21" s="864"/>
      <c r="DX21" s="864"/>
      <c r="DY21" s="864"/>
      <c r="DZ21" s="865"/>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0"/>
      <c r="AG22" s="841"/>
      <c r="AH22" s="841"/>
      <c r="AI22" s="841"/>
      <c r="AJ22" s="842"/>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7"/>
      <c r="BT22" s="848"/>
      <c r="BU22" s="848"/>
      <c r="BV22" s="848"/>
      <c r="BW22" s="848"/>
      <c r="BX22" s="848"/>
      <c r="BY22" s="848"/>
      <c r="BZ22" s="848"/>
      <c r="CA22" s="848"/>
      <c r="CB22" s="848"/>
      <c r="CC22" s="848"/>
      <c r="CD22" s="848"/>
      <c r="CE22" s="848"/>
      <c r="CF22" s="848"/>
      <c r="CG22" s="849"/>
      <c r="CH22" s="860"/>
      <c r="CI22" s="861"/>
      <c r="CJ22" s="861"/>
      <c r="CK22" s="861"/>
      <c r="CL22" s="862"/>
      <c r="CM22" s="860"/>
      <c r="CN22" s="861"/>
      <c r="CO22" s="861"/>
      <c r="CP22" s="861"/>
      <c r="CQ22" s="862"/>
      <c r="CR22" s="860"/>
      <c r="CS22" s="861"/>
      <c r="CT22" s="861"/>
      <c r="CU22" s="861"/>
      <c r="CV22" s="862"/>
      <c r="CW22" s="860"/>
      <c r="CX22" s="861"/>
      <c r="CY22" s="861"/>
      <c r="CZ22" s="861"/>
      <c r="DA22" s="862"/>
      <c r="DB22" s="860"/>
      <c r="DC22" s="861"/>
      <c r="DD22" s="861"/>
      <c r="DE22" s="861"/>
      <c r="DF22" s="862"/>
      <c r="DG22" s="860"/>
      <c r="DH22" s="861"/>
      <c r="DI22" s="861"/>
      <c r="DJ22" s="861"/>
      <c r="DK22" s="862"/>
      <c r="DL22" s="860"/>
      <c r="DM22" s="861"/>
      <c r="DN22" s="861"/>
      <c r="DO22" s="861"/>
      <c r="DP22" s="862"/>
      <c r="DQ22" s="860"/>
      <c r="DR22" s="861"/>
      <c r="DS22" s="861"/>
      <c r="DT22" s="861"/>
      <c r="DU22" s="862"/>
      <c r="DV22" s="863"/>
      <c r="DW22" s="864"/>
      <c r="DX22" s="864"/>
      <c r="DY22" s="864"/>
      <c r="DZ22" s="865"/>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56</v>
      </c>
      <c r="AG23" s="874"/>
      <c r="AH23" s="874"/>
      <c r="AI23" s="874"/>
      <c r="AJ23" s="877"/>
      <c r="AK23" s="878"/>
      <c r="AL23" s="879"/>
      <c r="AM23" s="879"/>
      <c r="AN23" s="879"/>
      <c r="AO23" s="879"/>
      <c r="AP23" s="874"/>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7"/>
      <c r="BT23" s="848"/>
      <c r="BU23" s="848"/>
      <c r="BV23" s="848"/>
      <c r="BW23" s="848"/>
      <c r="BX23" s="848"/>
      <c r="BY23" s="848"/>
      <c r="BZ23" s="848"/>
      <c r="CA23" s="848"/>
      <c r="CB23" s="848"/>
      <c r="CC23" s="848"/>
      <c r="CD23" s="848"/>
      <c r="CE23" s="848"/>
      <c r="CF23" s="848"/>
      <c r="CG23" s="849"/>
      <c r="CH23" s="860"/>
      <c r="CI23" s="861"/>
      <c r="CJ23" s="861"/>
      <c r="CK23" s="861"/>
      <c r="CL23" s="862"/>
      <c r="CM23" s="860"/>
      <c r="CN23" s="861"/>
      <c r="CO23" s="861"/>
      <c r="CP23" s="861"/>
      <c r="CQ23" s="862"/>
      <c r="CR23" s="860"/>
      <c r="CS23" s="861"/>
      <c r="CT23" s="861"/>
      <c r="CU23" s="861"/>
      <c r="CV23" s="862"/>
      <c r="CW23" s="860"/>
      <c r="CX23" s="861"/>
      <c r="CY23" s="861"/>
      <c r="CZ23" s="861"/>
      <c r="DA23" s="862"/>
      <c r="DB23" s="860"/>
      <c r="DC23" s="861"/>
      <c r="DD23" s="861"/>
      <c r="DE23" s="861"/>
      <c r="DF23" s="862"/>
      <c r="DG23" s="860"/>
      <c r="DH23" s="861"/>
      <c r="DI23" s="861"/>
      <c r="DJ23" s="861"/>
      <c r="DK23" s="862"/>
      <c r="DL23" s="860"/>
      <c r="DM23" s="861"/>
      <c r="DN23" s="861"/>
      <c r="DO23" s="861"/>
      <c r="DP23" s="862"/>
      <c r="DQ23" s="860"/>
      <c r="DR23" s="861"/>
      <c r="DS23" s="861"/>
      <c r="DT23" s="861"/>
      <c r="DU23" s="862"/>
      <c r="DV23" s="863"/>
      <c r="DW23" s="864"/>
      <c r="DX23" s="864"/>
      <c r="DY23" s="864"/>
      <c r="DZ23" s="865"/>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7"/>
      <c r="BT24" s="848"/>
      <c r="BU24" s="848"/>
      <c r="BV24" s="848"/>
      <c r="BW24" s="848"/>
      <c r="BX24" s="848"/>
      <c r="BY24" s="848"/>
      <c r="BZ24" s="848"/>
      <c r="CA24" s="848"/>
      <c r="CB24" s="848"/>
      <c r="CC24" s="848"/>
      <c r="CD24" s="848"/>
      <c r="CE24" s="848"/>
      <c r="CF24" s="848"/>
      <c r="CG24" s="849"/>
      <c r="CH24" s="860"/>
      <c r="CI24" s="861"/>
      <c r="CJ24" s="861"/>
      <c r="CK24" s="861"/>
      <c r="CL24" s="862"/>
      <c r="CM24" s="860"/>
      <c r="CN24" s="861"/>
      <c r="CO24" s="861"/>
      <c r="CP24" s="861"/>
      <c r="CQ24" s="862"/>
      <c r="CR24" s="860"/>
      <c r="CS24" s="861"/>
      <c r="CT24" s="861"/>
      <c r="CU24" s="861"/>
      <c r="CV24" s="862"/>
      <c r="CW24" s="860"/>
      <c r="CX24" s="861"/>
      <c r="CY24" s="861"/>
      <c r="CZ24" s="861"/>
      <c r="DA24" s="862"/>
      <c r="DB24" s="860"/>
      <c r="DC24" s="861"/>
      <c r="DD24" s="861"/>
      <c r="DE24" s="861"/>
      <c r="DF24" s="862"/>
      <c r="DG24" s="860"/>
      <c r="DH24" s="861"/>
      <c r="DI24" s="861"/>
      <c r="DJ24" s="861"/>
      <c r="DK24" s="862"/>
      <c r="DL24" s="860"/>
      <c r="DM24" s="861"/>
      <c r="DN24" s="861"/>
      <c r="DO24" s="861"/>
      <c r="DP24" s="862"/>
      <c r="DQ24" s="860"/>
      <c r="DR24" s="861"/>
      <c r="DS24" s="861"/>
      <c r="DT24" s="861"/>
      <c r="DU24" s="862"/>
      <c r="DV24" s="863"/>
      <c r="DW24" s="864"/>
      <c r="DX24" s="864"/>
      <c r="DY24" s="864"/>
      <c r="DZ24" s="865"/>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7"/>
      <c r="BT25" s="848"/>
      <c r="BU25" s="848"/>
      <c r="BV25" s="848"/>
      <c r="BW25" s="848"/>
      <c r="BX25" s="848"/>
      <c r="BY25" s="848"/>
      <c r="BZ25" s="848"/>
      <c r="CA25" s="848"/>
      <c r="CB25" s="848"/>
      <c r="CC25" s="848"/>
      <c r="CD25" s="848"/>
      <c r="CE25" s="848"/>
      <c r="CF25" s="848"/>
      <c r="CG25" s="849"/>
      <c r="CH25" s="860"/>
      <c r="CI25" s="861"/>
      <c r="CJ25" s="861"/>
      <c r="CK25" s="861"/>
      <c r="CL25" s="862"/>
      <c r="CM25" s="860"/>
      <c r="CN25" s="861"/>
      <c r="CO25" s="861"/>
      <c r="CP25" s="861"/>
      <c r="CQ25" s="862"/>
      <c r="CR25" s="860"/>
      <c r="CS25" s="861"/>
      <c r="CT25" s="861"/>
      <c r="CU25" s="861"/>
      <c r="CV25" s="862"/>
      <c r="CW25" s="860"/>
      <c r="CX25" s="861"/>
      <c r="CY25" s="861"/>
      <c r="CZ25" s="861"/>
      <c r="DA25" s="862"/>
      <c r="DB25" s="860"/>
      <c r="DC25" s="861"/>
      <c r="DD25" s="861"/>
      <c r="DE25" s="861"/>
      <c r="DF25" s="862"/>
      <c r="DG25" s="860"/>
      <c r="DH25" s="861"/>
      <c r="DI25" s="861"/>
      <c r="DJ25" s="861"/>
      <c r="DK25" s="862"/>
      <c r="DL25" s="860"/>
      <c r="DM25" s="861"/>
      <c r="DN25" s="861"/>
      <c r="DO25" s="861"/>
      <c r="DP25" s="862"/>
      <c r="DQ25" s="860"/>
      <c r="DR25" s="861"/>
      <c r="DS25" s="861"/>
      <c r="DT25" s="861"/>
      <c r="DU25" s="862"/>
      <c r="DV25" s="863"/>
      <c r="DW25" s="864"/>
      <c r="DX25" s="864"/>
      <c r="DY25" s="864"/>
      <c r="DZ25" s="865"/>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9"/>
      <c r="BJ26" s="252"/>
      <c r="BK26" s="252"/>
      <c r="BL26" s="252"/>
      <c r="BM26" s="252"/>
      <c r="BN26" s="252"/>
      <c r="BO26" s="265"/>
      <c r="BP26" s="265"/>
      <c r="BQ26" s="262">
        <v>20</v>
      </c>
      <c r="BR26" s="263"/>
      <c r="BS26" s="847"/>
      <c r="BT26" s="848"/>
      <c r="BU26" s="848"/>
      <c r="BV26" s="848"/>
      <c r="BW26" s="848"/>
      <c r="BX26" s="848"/>
      <c r="BY26" s="848"/>
      <c r="BZ26" s="848"/>
      <c r="CA26" s="848"/>
      <c r="CB26" s="848"/>
      <c r="CC26" s="848"/>
      <c r="CD26" s="848"/>
      <c r="CE26" s="848"/>
      <c r="CF26" s="848"/>
      <c r="CG26" s="849"/>
      <c r="CH26" s="860"/>
      <c r="CI26" s="861"/>
      <c r="CJ26" s="861"/>
      <c r="CK26" s="861"/>
      <c r="CL26" s="862"/>
      <c r="CM26" s="860"/>
      <c r="CN26" s="861"/>
      <c r="CO26" s="861"/>
      <c r="CP26" s="861"/>
      <c r="CQ26" s="862"/>
      <c r="CR26" s="860"/>
      <c r="CS26" s="861"/>
      <c r="CT26" s="861"/>
      <c r="CU26" s="861"/>
      <c r="CV26" s="862"/>
      <c r="CW26" s="860"/>
      <c r="CX26" s="861"/>
      <c r="CY26" s="861"/>
      <c r="CZ26" s="861"/>
      <c r="DA26" s="862"/>
      <c r="DB26" s="860"/>
      <c r="DC26" s="861"/>
      <c r="DD26" s="861"/>
      <c r="DE26" s="861"/>
      <c r="DF26" s="862"/>
      <c r="DG26" s="860"/>
      <c r="DH26" s="861"/>
      <c r="DI26" s="861"/>
      <c r="DJ26" s="861"/>
      <c r="DK26" s="862"/>
      <c r="DL26" s="860"/>
      <c r="DM26" s="861"/>
      <c r="DN26" s="861"/>
      <c r="DO26" s="861"/>
      <c r="DP26" s="862"/>
      <c r="DQ26" s="860"/>
      <c r="DR26" s="861"/>
      <c r="DS26" s="861"/>
      <c r="DT26" s="861"/>
      <c r="DU26" s="862"/>
      <c r="DV26" s="863"/>
      <c r="DW26" s="864"/>
      <c r="DX26" s="864"/>
      <c r="DY26" s="864"/>
      <c r="DZ26" s="865"/>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7"/>
      <c r="BT27" s="848"/>
      <c r="BU27" s="848"/>
      <c r="BV27" s="848"/>
      <c r="BW27" s="848"/>
      <c r="BX27" s="848"/>
      <c r="BY27" s="848"/>
      <c r="BZ27" s="848"/>
      <c r="CA27" s="848"/>
      <c r="CB27" s="848"/>
      <c r="CC27" s="848"/>
      <c r="CD27" s="848"/>
      <c r="CE27" s="848"/>
      <c r="CF27" s="848"/>
      <c r="CG27" s="849"/>
      <c r="CH27" s="860"/>
      <c r="CI27" s="861"/>
      <c r="CJ27" s="861"/>
      <c r="CK27" s="861"/>
      <c r="CL27" s="862"/>
      <c r="CM27" s="860"/>
      <c r="CN27" s="861"/>
      <c r="CO27" s="861"/>
      <c r="CP27" s="861"/>
      <c r="CQ27" s="862"/>
      <c r="CR27" s="860"/>
      <c r="CS27" s="861"/>
      <c r="CT27" s="861"/>
      <c r="CU27" s="861"/>
      <c r="CV27" s="862"/>
      <c r="CW27" s="860"/>
      <c r="CX27" s="861"/>
      <c r="CY27" s="861"/>
      <c r="CZ27" s="861"/>
      <c r="DA27" s="862"/>
      <c r="DB27" s="860"/>
      <c r="DC27" s="861"/>
      <c r="DD27" s="861"/>
      <c r="DE27" s="861"/>
      <c r="DF27" s="862"/>
      <c r="DG27" s="860"/>
      <c r="DH27" s="861"/>
      <c r="DI27" s="861"/>
      <c r="DJ27" s="861"/>
      <c r="DK27" s="862"/>
      <c r="DL27" s="860"/>
      <c r="DM27" s="861"/>
      <c r="DN27" s="861"/>
      <c r="DO27" s="861"/>
      <c r="DP27" s="862"/>
      <c r="DQ27" s="860"/>
      <c r="DR27" s="861"/>
      <c r="DS27" s="861"/>
      <c r="DT27" s="861"/>
      <c r="DU27" s="862"/>
      <c r="DV27" s="863"/>
      <c r="DW27" s="864"/>
      <c r="DX27" s="864"/>
      <c r="DY27" s="864"/>
      <c r="DZ27" s="865"/>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371</v>
      </c>
      <c r="R28" s="903"/>
      <c r="S28" s="903"/>
      <c r="T28" s="903"/>
      <c r="U28" s="903"/>
      <c r="V28" s="903">
        <v>336</v>
      </c>
      <c r="W28" s="903"/>
      <c r="X28" s="903"/>
      <c r="Y28" s="903"/>
      <c r="Z28" s="903"/>
      <c r="AA28" s="903">
        <f t="shared" ref="AA28:AA32" si="0">Q28-V28</f>
        <v>35</v>
      </c>
      <c r="AB28" s="903"/>
      <c r="AC28" s="903"/>
      <c r="AD28" s="903"/>
      <c r="AE28" s="904"/>
      <c r="AF28" s="905">
        <v>35</v>
      </c>
      <c r="AG28" s="903"/>
      <c r="AH28" s="903"/>
      <c r="AI28" s="903"/>
      <c r="AJ28" s="906"/>
      <c r="AK28" s="907">
        <v>24</v>
      </c>
      <c r="AL28" s="898"/>
      <c r="AM28" s="898"/>
      <c r="AN28" s="898"/>
      <c r="AO28" s="898"/>
      <c r="AP28" s="898">
        <v>0</v>
      </c>
      <c r="AQ28" s="898"/>
      <c r="AR28" s="898"/>
      <c r="AS28" s="898"/>
      <c r="AT28" s="898"/>
      <c r="AU28" s="898">
        <v>0</v>
      </c>
      <c r="AV28" s="898"/>
      <c r="AW28" s="898"/>
      <c r="AX28" s="898"/>
      <c r="AY28" s="898"/>
      <c r="AZ28" s="899" t="s">
        <v>570</v>
      </c>
      <c r="BA28" s="899"/>
      <c r="BB28" s="899"/>
      <c r="BC28" s="899"/>
      <c r="BD28" s="899"/>
      <c r="BE28" s="900"/>
      <c r="BF28" s="900"/>
      <c r="BG28" s="900"/>
      <c r="BH28" s="900"/>
      <c r="BI28" s="901"/>
      <c r="BJ28" s="252"/>
      <c r="BK28" s="252"/>
      <c r="BL28" s="252"/>
      <c r="BM28" s="252"/>
      <c r="BN28" s="252"/>
      <c r="BO28" s="265"/>
      <c r="BP28" s="265"/>
      <c r="BQ28" s="262">
        <v>22</v>
      </c>
      <c r="BR28" s="263"/>
      <c r="BS28" s="847"/>
      <c r="BT28" s="848"/>
      <c r="BU28" s="848"/>
      <c r="BV28" s="848"/>
      <c r="BW28" s="848"/>
      <c r="BX28" s="848"/>
      <c r="BY28" s="848"/>
      <c r="BZ28" s="848"/>
      <c r="CA28" s="848"/>
      <c r="CB28" s="848"/>
      <c r="CC28" s="848"/>
      <c r="CD28" s="848"/>
      <c r="CE28" s="848"/>
      <c r="CF28" s="848"/>
      <c r="CG28" s="849"/>
      <c r="CH28" s="860"/>
      <c r="CI28" s="861"/>
      <c r="CJ28" s="861"/>
      <c r="CK28" s="861"/>
      <c r="CL28" s="862"/>
      <c r="CM28" s="860"/>
      <c r="CN28" s="861"/>
      <c r="CO28" s="861"/>
      <c r="CP28" s="861"/>
      <c r="CQ28" s="862"/>
      <c r="CR28" s="860"/>
      <c r="CS28" s="861"/>
      <c r="CT28" s="861"/>
      <c r="CU28" s="861"/>
      <c r="CV28" s="862"/>
      <c r="CW28" s="860"/>
      <c r="CX28" s="861"/>
      <c r="CY28" s="861"/>
      <c r="CZ28" s="861"/>
      <c r="DA28" s="862"/>
      <c r="DB28" s="860"/>
      <c r="DC28" s="861"/>
      <c r="DD28" s="861"/>
      <c r="DE28" s="861"/>
      <c r="DF28" s="862"/>
      <c r="DG28" s="860"/>
      <c r="DH28" s="861"/>
      <c r="DI28" s="861"/>
      <c r="DJ28" s="861"/>
      <c r="DK28" s="862"/>
      <c r="DL28" s="860"/>
      <c r="DM28" s="861"/>
      <c r="DN28" s="861"/>
      <c r="DO28" s="861"/>
      <c r="DP28" s="862"/>
      <c r="DQ28" s="860"/>
      <c r="DR28" s="861"/>
      <c r="DS28" s="861"/>
      <c r="DT28" s="861"/>
      <c r="DU28" s="862"/>
      <c r="DV28" s="863"/>
      <c r="DW28" s="864"/>
      <c r="DX28" s="864"/>
      <c r="DY28" s="864"/>
      <c r="DZ28" s="865"/>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277</v>
      </c>
      <c r="R29" s="839"/>
      <c r="S29" s="839"/>
      <c r="T29" s="839"/>
      <c r="U29" s="839"/>
      <c r="V29" s="839">
        <v>240</v>
      </c>
      <c r="W29" s="839"/>
      <c r="X29" s="839"/>
      <c r="Y29" s="839"/>
      <c r="Z29" s="839"/>
      <c r="AA29" s="839">
        <f t="shared" si="0"/>
        <v>37</v>
      </c>
      <c r="AB29" s="839"/>
      <c r="AC29" s="839"/>
      <c r="AD29" s="839"/>
      <c r="AE29" s="866"/>
      <c r="AF29" s="840">
        <v>37</v>
      </c>
      <c r="AG29" s="841"/>
      <c r="AH29" s="841"/>
      <c r="AI29" s="841"/>
      <c r="AJ29" s="842"/>
      <c r="AK29" s="910">
        <v>36</v>
      </c>
      <c r="AL29" s="911"/>
      <c r="AM29" s="911"/>
      <c r="AN29" s="911"/>
      <c r="AO29" s="911"/>
      <c r="AP29" s="911">
        <v>0</v>
      </c>
      <c r="AQ29" s="911"/>
      <c r="AR29" s="911"/>
      <c r="AS29" s="911"/>
      <c r="AT29" s="911"/>
      <c r="AU29" s="911">
        <v>0</v>
      </c>
      <c r="AV29" s="911"/>
      <c r="AW29" s="911"/>
      <c r="AX29" s="911"/>
      <c r="AY29" s="911"/>
      <c r="AZ29" s="912" t="s">
        <v>571</v>
      </c>
      <c r="BA29" s="912"/>
      <c r="BB29" s="912"/>
      <c r="BC29" s="912"/>
      <c r="BD29" s="912"/>
      <c r="BE29" s="908"/>
      <c r="BF29" s="908"/>
      <c r="BG29" s="908"/>
      <c r="BH29" s="908"/>
      <c r="BI29" s="909"/>
      <c r="BJ29" s="252"/>
      <c r="BK29" s="252"/>
      <c r="BL29" s="252"/>
      <c r="BM29" s="252"/>
      <c r="BN29" s="252"/>
      <c r="BO29" s="265"/>
      <c r="BP29" s="265"/>
      <c r="BQ29" s="262">
        <v>23</v>
      </c>
      <c r="BR29" s="263"/>
      <c r="BS29" s="847"/>
      <c r="BT29" s="848"/>
      <c r="BU29" s="848"/>
      <c r="BV29" s="848"/>
      <c r="BW29" s="848"/>
      <c r="BX29" s="848"/>
      <c r="BY29" s="848"/>
      <c r="BZ29" s="848"/>
      <c r="CA29" s="848"/>
      <c r="CB29" s="848"/>
      <c r="CC29" s="848"/>
      <c r="CD29" s="848"/>
      <c r="CE29" s="848"/>
      <c r="CF29" s="848"/>
      <c r="CG29" s="849"/>
      <c r="CH29" s="860"/>
      <c r="CI29" s="861"/>
      <c r="CJ29" s="861"/>
      <c r="CK29" s="861"/>
      <c r="CL29" s="862"/>
      <c r="CM29" s="860"/>
      <c r="CN29" s="861"/>
      <c r="CO29" s="861"/>
      <c r="CP29" s="861"/>
      <c r="CQ29" s="862"/>
      <c r="CR29" s="860"/>
      <c r="CS29" s="861"/>
      <c r="CT29" s="861"/>
      <c r="CU29" s="861"/>
      <c r="CV29" s="862"/>
      <c r="CW29" s="860"/>
      <c r="CX29" s="861"/>
      <c r="CY29" s="861"/>
      <c r="CZ29" s="861"/>
      <c r="DA29" s="862"/>
      <c r="DB29" s="860"/>
      <c r="DC29" s="861"/>
      <c r="DD29" s="861"/>
      <c r="DE29" s="861"/>
      <c r="DF29" s="862"/>
      <c r="DG29" s="860"/>
      <c r="DH29" s="861"/>
      <c r="DI29" s="861"/>
      <c r="DJ29" s="861"/>
      <c r="DK29" s="862"/>
      <c r="DL29" s="860"/>
      <c r="DM29" s="861"/>
      <c r="DN29" s="861"/>
      <c r="DO29" s="861"/>
      <c r="DP29" s="862"/>
      <c r="DQ29" s="860"/>
      <c r="DR29" s="861"/>
      <c r="DS29" s="861"/>
      <c r="DT29" s="861"/>
      <c r="DU29" s="862"/>
      <c r="DV29" s="863"/>
      <c r="DW29" s="864"/>
      <c r="DX29" s="864"/>
      <c r="DY29" s="864"/>
      <c r="DZ29" s="865"/>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38</v>
      </c>
      <c r="R30" s="839"/>
      <c r="S30" s="839"/>
      <c r="T30" s="839"/>
      <c r="U30" s="839"/>
      <c r="V30" s="839">
        <v>38</v>
      </c>
      <c r="W30" s="839"/>
      <c r="X30" s="839"/>
      <c r="Y30" s="839"/>
      <c r="Z30" s="839"/>
      <c r="AA30" s="839">
        <f t="shared" si="0"/>
        <v>0</v>
      </c>
      <c r="AB30" s="839"/>
      <c r="AC30" s="839"/>
      <c r="AD30" s="839"/>
      <c r="AE30" s="866"/>
      <c r="AF30" s="840">
        <v>0</v>
      </c>
      <c r="AG30" s="841"/>
      <c r="AH30" s="841"/>
      <c r="AI30" s="841"/>
      <c r="AJ30" s="842"/>
      <c r="AK30" s="910">
        <v>12</v>
      </c>
      <c r="AL30" s="911"/>
      <c r="AM30" s="911"/>
      <c r="AN30" s="911"/>
      <c r="AO30" s="911"/>
      <c r="AP30" s="911">
        <v>0</v>
      </c>
      <c r="AQ30" s="911"/>
      <c r="AR30" s="911"/>
      <c r="AS30" s="911"/>
      <c r="AT30" s="911"/>
      <c r="AU30" s="911">
        <v>0</v>
      </c>
      <c r="AV30" s="911"/>
      <c r="AW30" s="911"/>
      <c r="AX30" s="911"/>
      <c r="AY30" s="911"/>
      <c r="AZ30" s="912" t="s">
        <v>570</v>
      </c>
      <c r="BA30" s="912"/>
      <c r="BB30" s="912"/>
      <c r="BC30" s="912"/>
      <c r="BD30" s="912"/>
      <c r="BE30" s="908"/>
      <c r="BF30" s="908"/>
      <c r="BG30" s="908"/>
      <c r="BH30" s="908"/>
      <c r="BI30" s="909"/>
      <c r="BJ30" s="252"/>
      <c r="BK30" s="252"/>
      <c r="BL30" s="252"/>
      <c r="BM30" s="252"/>
      <c r="BN30" s="252"/>
      <c r="BO30" s="265"/>
      <c r="BP30" s="265"/>
      <c r="BQ30" s="262">
        <v>24</v>
      </c>
      <c r="BR30" s="263"/>
      <c r="BS30" s="847"/>
      <c r="BT30" s="848"/>
      <c r="BU30" s="848"/>
      <c r="BV30" s="848"/>
      <c r="BW30" s="848"/>
      <c r="BX30" s="848"/>
      <c r="BY30" s="848"/>
      <c r="BZ30" s="848"/>
      <c r="CA30" s="848"/>
      <c r="CB30" s="848"/>
      <c r="CC30" s="848"/>
      <c r="CD30" s="848"/>
      <c r="CE30" s="848"/>
      <c r="CF30" s="848"/>
      <c r="CG30" s="849"/>
      <c r="CH30" s="860"/>
      <c r="CI30" s="861"/>
      <c r="CJ30" s="861"/>
      <c r="CK30" s="861"/>
      <c r="CL30" s="862"/>
      <c r="CM30" s="860"/>
      <c r="CN30" s="861"/>
      <c r="CO30" s="861"/>
      <c r="CP30" s="861"/>
      <c r="CQ30" s="862"/>
      <c r="CR30" s="860"/>
      <c r="CS30" s="861"/>
      <c r="CT30" s="861"/>
      <c r="CU30" s="861"/>
      <c r="CV30" s="862"/>
      <c r="CW30" s="860"/>
      <c r="CX30" s="861"/>
      <c r="CY30" s="861"/>
      <c r="CZ30" s="861"/>
      <c r="DA30" s="862"/>
      <c r="DB30" s="860"/>
      <c r="DC30" s="861"/>
      <c r="DD30" s="861"/>
      <c r="DE30" s="861"/>
      <c r="DF30" s="862"/>
      <c r="DG30" s="860"/>
      <c r="DH30" s="861"/>
      <c r="DI30" s="861"/>
      <c r="DJ30" s="861"/>
      <c r="DK30" s="862"/>
      <c r="DL30" s="860"/>
      <c r="DM30" s="861"/>
      <c r="DN30" s="861"/>
      <c r="DO30" s="861"/>
      <c r="DP30" s="862"/>
      <c r="DQ30" s="860"/>
      <c r="DR30" s="861"/>
      <c r="DS30" s="861"/>
      <c r="DT30" s="861"/>
      <c r="DU30" s="862"/>
      <c r="DV30" s="863"/>
      <c r="DW30" s="864"/>
      <c r="DX30" s="864"/>
      <c r="DY30" s="864"/>
      <c r="DZ30" s="865"/>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46</v>
      </c>
      <c r="R31" s="839"/>
      <c r="S31" s="839"/>
      <c r="T31" s="839"/>
      <c r="U31" s="839"/>
      <c r="V31" s="839">
        <v>43</v>
      </c>
      <c r="W31" s="839"/>
      <c r="X31" s="839"/>
      <c r="Y31" s="839"/>
      <c r="Z31" s="839"/>
      <c r="AA31" s="839">
        <f t="shared" si="0"/>
        <v>3</v>
      </c>
      <c r="AB31" s="839"/>
      <c r="AC31" s="839"/>
      <c r="AD31" s="839"/>
      <c r="AE31" s="866"/>
      <c r="AF31" s="840">
        <v>3</v>
      </c>
      <c r="AG31" s="841"/>
      <c r="AH31" s="841"/>
      <c r="AI31" s="841"/>
      <c r="AJ31" s="842"/>
      <c r="AK31" s="910">
        <v>2</v>
      </c>
      <c r="AL31" s="911"/>
      <c r="AM31" s="911"/>
      <c r="AN31" s="911"/>
      <c r="AO31" s="911"/>
      <c r="AP31" s="911">
        <v>16</v>
      </c>
      <c r="AQ31" s="911"/>
      <c r="AR31" s="911"/>
      <c r="AS31" s="911"/>
      <c r="AT31" s="911"/>
      <c r="AU31" s="911">
        <v>8</v>
      </c>
      <c r="AV31" s="911"/>
      <c r="AW31" s="911"/>
      <c r="AX31" s="911"/>
      <c r="AY31" s="911"/>
      <c r="AZ31" s="912" t="s">
        <v>570</v>
      </c>
      <c r="BA31" s="912"/>
      <c r="BB31" s="912"/>
      <c r="BC31" s="912"/>
      <c r="BD31" s="912"/>
      <c r="BE31" s="908" t="s">
        <v>403</v>
      </c>
      <c r="BF31" s="908"/>
      <c r="BG31" s="908"/>
      <c r="BH31" s="908"/>
      <c r="BI31" s="909"/>
      <c r="BJ31" s="252"/>
      <c r="BK31" s="252"/>
      <c r="BL31" s="252"/>
      <c r="BM31" s="252"/>
      <c r="BN31" s="252"/>
      <c r="BO31" s="265"/>
      <c r="BP31" s="265"/>
      <c r="BQ31" s="262">
        <v>25</v>
      </c>
      <c r="BR31" s="263"/>
      <c r="BS31" s="847"/>
      <c r="BT31" s="848"/>
      <c r="BU31" s="848"/>
      <c r="BV31" s="848"/>
      <c r="BW31" s="848"/>
      <c r="BX31" s="848"/>
      <c r="BY31" s="848"/>
      <c r="BZ31" s="848"/>
      <c r="CA31" s="848"/>
      <c r="CB31" s="848"/>
      <c r="CC31" s="848"/>
      <c r="CD31" s="848"/>
      <c r="CE31" s="848"/>
      <c r="CF31" s="848"/>
      <c r="CG31" s="849"/>
      <c r="CH31" s="860"/>
      <c r="CI31" s="861"/>
      <c r="CJ31" s="861"/>
      <c r="CK31" s="861"/>
      <c r="CL31" s="862"/>
      <c r="CM31" s="860"/>
      <c r="CN31" s="861"/>
      <c r="CO31" s="861"/>
      <c r="CP31" s="861"/>
      <c r="CQ31" s="862"/>
      <c r="CR31" s="860"/>
      <c r="CS31" s="861"/>
      <c r="CT31" s="861"/>
      <c r="CU31" s="861"/>
      <c r="CV31" s="862"/>
      <c r="CW31" s="860"/>
      <c r="CX31" s="861"/>
      <c r="CY31" s="861"/>
      <c r="CZ31" s="861"/>
      <c r="DA31" s="862"/>
      <c r="DB31" s="860"/>
      <c r="DC31" s="861"/>
      <c r="DD31" s="861"/>
      <c r="DE31" s="861"/>
      <c r="DF31" s="862"/>
      <c r="DG31" s="860"/>
      <c r="DH31" s="861"/>
      <c r="DI31" s="861"/>
      <c r="DJ31" s="861"/>
      <c r="DK31" s="862"/>
      <c r="DL31" s="860"/>
      <c r="DM31" s="861"/>
      <c r="DN31" s="861"/>
      <c r="DO31" s="861"/>
      <c r="DP31" s="862"/>
      <c r="DQ31" s="860"/>
      <c r="DR31" s="861"/>
      <c r="DS31" s="861"/>
      <c r="DT31" s="861"/>
      <c r="DU31" s="862"/>
      <c r="DV31" s="863"/>
      <c r="DW31" s="864"/>
      <c r="DX31" s="864"/>
      <c r="DY31" s="864"/>
      <c r="DZ31" s="865"/>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57</v>
      </c>
      <c r="R32" s="839"/>
      <c r="S32" s="839"/>
      <c r="T32" s="839"/>
      <c r="U32" s="839"/>
      <c r="V32" s="839">
        <v>56</v>
      </c>
      <c r="W32" s="839"/>
      <c r="X32" s="839"/>
      <c r="Y32" s="839"/>
      <c r="Z32" s="839"/>
      <c r="AA32" s="839">
        <f t="shared" si="0"/>
        <v>1</v>
      </c>
      <c r="AB32" s="839"/>
      <c r="AC32" s="839"/>
      <c r="AD32" s="839"/>
      <c r="AE32" s="866"/>
      <c r="AF32" s="840">
        <v>1</v>
      </c>
      <c r="AG32" s="841"/>
      <c r="AH32" s="841"/>
      <c r="AI32" s="841"/>
      <c r="AJ32" s="842"/>
      <c r="AK32" s="910">
        <v>33</v>
      </c>
      <c r="AL32" s="911"/>
      <c r="AM32" s="911"/>
      <c r="AN32" s="911"/>
      <c r="AO32" s="911"/>
      <c r="AP32" s="911">
        <v>153</v>
      </c>
      <c r="AQ32" s="911"/>
      <c r="AR32" s="911"/>
      <c r="AS32" s="911"/>
      <c r="AT32" s="911"/>
      <c r="AU32" s="911">
        <v>121</v>
      </c>
      <c r="AV32" s="911"/>
      <c r="AW32" s="911"/>
      <c r="AX32" s="911"/>
      <c r="AY32" s="911"/>
      <c r="AZ32" s="912" t="s">
        <v>570</v>
      </c>
      <c r="BA32" s="912"/>
      <c r="BB32" s="912"/>
      <c r="BC32" s="912"/>
      <c r="BD32" s="912"/>
      <c r="BE32" s="908" t="s">
        <v>403</v>
      </c>
      <c r="BF32" s="908"/>
      <c r="BG32" s="908"/>
      <c r="BH32" s="908"/>
      <c r="BI32" s="909"/>
      <c r="BJ32" s="252"/>
      <c r="BK32" s="252"/>
      <c r="BL32" s="252"/>
      <c r="BM32" s="252"/>
      <c r="BN32" s="252"/>
      <c r="BO32" s="265"/>
      <c r="BP32" s="265"/>
      <c r="BQ32" s="262">
        <v>26</v>
      </c>
      <c r="BR32" s="263"/>
      <c r="BS32" s="847"/>
      <c r="BT32" s="848"/>
      <c r="BU32" s="848"/>
      <c r="BV32" s="848"/>
      <c r="BW32" s="848"/>
      <c r="BX32" s="848"/>
      <c r="BY32" s="848"/>
      <c r="BZ32" s="848"/>
      <c r="CA32" s="848"/>
      <c r="CB32" s="848"/>
      <c r="CC32" s="848"/>
      <c r="CD32" s="848"/>
      <c r="CE32" s="848"/>
      <c r="CF32" s="848"/>
      <c r="CG32" s="849"/>
      <c r="CH32" s="860"/>
      <c r="CI32" s="861"/>
      <c r="CJ32" s="861"/>
      <c r="CK32" s="861"/>
      <c r="CL32" s="862"/>
      <c r="CM32" s="860"/>
      <c r="CN32" s="861"/>
      <c r="CO32" s="861"/>
      <c r="CP32" s="861"/>
      <c r="CQ32" s="862"/>
      <c r="CR32" s="860"/>
      <c r="CS32" s="861"/>
      <c r="CT32" s="861"/>
      <c r="CU32" s="861"/>
      <c r="CV32" s="862"/>
      <c r="CW32" s="860"/>
      <c r="CX32" s="861"/>
      <c r="CY32" s="861"/>
      <c r="CZ32" s="861"/>
      <c r="DA32" s="862"/>
      <c r="DB32" s="860"/>
      <c r="DC32" s="861"/>
      <c r="DD32" s="861"/>
      <c r="DE32" s="861"/>
      <c r="DF32" s="862"/>
      <c r="DG32" s="860"/>
      <c r="DH32" s="861"/>
      <c r="DI32" s="861"/>
      <c r="DJ32" s="861"/>
      <c r="DK32" s="862"/>
      <c r="DL32" s="860"/>
      <c r="DM32" s="861"/>
      <c r="DN32" s="861"/>
      <c r="DO32" s="861"/>
      <c r="DP32" s="862"/>
      <c r="DQ32" s="860"/>
      <c r="DR32" s="861"/>
      <c r="DS32" s="861"/>
      <c r="DT32" s="861"/>
      <c r="DU32" s="862"/>
      <c r="DV32" s="863"/>
      <c r="DW32" s="864"/>
      <c r="DX32" s="864"/>
      <c r="DY32" s="864"/>
      <c r="DZ32" s="865"/>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66"/>
      <c r="AF33" s="840"/>
      <c r="AG33" s="841"/>
      <c r="AH33" s="841"/>
      <c r="AI33" s="841"/>
      <c r="AJ33" s="842"/>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7"/>
      <c r="BT33" s="848"/>
      <c r="BU33" s="848"/>
      <c r="BV33" s="848"/>
      <c r="BW33" s="848"/>
      <c r="BX33" s="848"/>
      <c r="BY33" s="848"/>
      <c r="BZ33" s="848"/>
      <c r="CA33" s="848"/>
      <c r="CB33" s="848"/>
      <c r="CC33" s="848"/>
      <c r="CD33" s="848"/>
      <c r="CE33" s="848"/>
      <c r="CF33" s="848"/>
      <c r="CG33" s="849"/>
      <c r="CH33" s="860"/>
      <c r="CI33" s="861"/>
      <c r="CJ33" s="861"/>
      <c r="CK33" s="861"/>
      <c r="CL33" s="862"/>
      <c r="CM33" s="860"/>
      <c r="CN33" s="861"/>
      <c r="CO33" s="861"/>
      <c r="CP33" s="861"/>
      <c r="CQ33" s="862"/>
      <c r="CR33" s="860"/>
      <c r="CS33" s="861"/>
      <c r="CT33" s="861"/>
      <c r="CU33" s="861"/>
      <c r="CV33" s="862"/>
      <c r="CW33" s="860"/>
      <c r="CX33" s="861"/>
      <c r="CY33" s="861"/>
      <c r="CZ33" s="861"/>
      <c r="DA33" s="862"/>
      <c r="DB33" s="860"/>
      <c r="DC33" s="861"/>
      <c r="DD33" s="861"/>
      <c r="DE33" s="861"/>
      <c r="DF33" s="862"/>
      <c r="DG33" s="860"/>
      <c r="DH33" s="861"/>
      <c r="DI33" s="861"/>
      <c r="DJ33" s="861"/>
      <c r="DK33" s="862"/>
      <c r="DL33" s="860"/>
      <c r="DM33" s="861"/>
      <c r="DN33" s="861"/>
      <c r="DO33" s="861"/>
      <c r="DP33" s="862"/>
      <c r="DQ33" s="860"/>
      <c r="DR33" s="861"/>
      <c r="DS33" s="861"/>
      <c r="DT33" s="861"/>
      <c r="DU33" s="862"/>
      <c r="DV33" s="863"/>
      <c r="DW33" s="864"/>
      <c r="DX33" s="864"/>
      <c r="DY33" s="864"/>
      <c r="DZ33" s="865"/>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66"/>
      <c r="AF34" s="840"/>
      <c r="AG34" s="841"/>
      <c r="AH34" s="841"/>
      <c r="AI34" s="841"/>
      <c r="AJ34" s="842"/>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7"/>
      <c r="BT34" s="848"/>
      <c r="BU34" s="848"/>
      <c r="BV34" s="848"/>
      <c r="BW34" s="848"/>
      <c r="BX34" s="848"/>
      <c r="BY34" s="848"/>
      <c r="BZ34" s="848"/>
      <c r="CA34" s="848"/>
      <c r="CB34" s="848"/>
      <c r="CC34" s="848"/>
      <c r="CD34" s="848"/>
      <c r="CE34" s="848"/>
      <c r="CF34" s="848"/>
      <c r="CG34" s="849"/>
      <c r="CH34" s="860"/>
      <c r="CI34" s="861"/>
      <c r="CJ34" s="861"/>
      <c r="CK34" s="861"/>
      <c r="CL34" s="862"/>
      <c r="CM34" s="860"/>
      <c r="CN34" s="861"/>
      <c r="CO34" s="861"/>
      <c r="CP34" s="861"/>
      <c r="CQ34" s="862"/>
      <c r="CR34" s="860"/>
      <c r="CS34" s="861"/>
      <c r="CT34" s="861"/>
      <c r="CU34" s="861"/>
      <c r="CV34" s="862"/>
      <c r="CW34" s="860"/>
      <c r="CX34" s="861"/>
      <c r="CY34" s="861"/>
      <c r="CZ34" s="861"/>
      <c r="DA34" s="862"/>
      <c r="DB34" s="860"/>
      <c r="DC34" s="861"/>
      <c r="DD34" s="861"/>
      <c r="DE34" s="861"/>
      <c r="DF34" s="862"/>
      <c r="DG34" s="860"/>
      <c r="DH34" s="861"/>
      <c r="DI34" s="861"/>
      <c r="DJ34" s="861"/>
      <c r="DK34" s="862"/>
      <c r="DL34" s="860"/>
      <c r="DM34" s="861"/>
      <c r="DN34" s="861"/>
      <c r="DO34" s="861"/>
      <c r="DP34" s="862"/>
      <c r="DQ34" s="860"/>
      <c r="DR34" s="861"/>
      <c r="DS34" s="861"/>
      <c r="DT34" s="861"/>
      <c r="DU34" s="862"/>
      <c r="DV34" s="863"/>
      <c r="DW34" s="864"/>
      <c r="DX34" s="864"/>
      <c r="DY34" s="864"/>
      <c r="DZ34" s="865"/>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66"/>
      <c r="AF35" s="840"/>
      <c r="AG35" s="841"/>
      <c r="AH35" s="841"/>
      <c r="AI35" s="841"/>
      <c r="AJ35" s="842"/>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7"/>
      <c r="BT35" s="848"/>
      <c r="BU35" s="848"/>
      <c r="BV35" s="848"/>
      <c r="BW35" s="848"/>
      <c r="BX35" s="848"/>
      <c r="BY35" s="848"/>
      <c r="BZ35" s="848"/>
      <c r="CA35" s="848"/>
      <c r="CB35" s="848"/>
      <c r="CC35" s="848"/>
      <c r="CD35" s="848"/>
      <c r="CE35" s="848"/>
      <c r="CF35" s="848"/>
      <c r="CG35" s="849"/>
      <c r="CH35" s="860"/>
      <c r="CI35" s="861"/>
      <c r="CJ35" s="861"/>
      <c r="CK35" s="861"/>
      <c r="CL35" s="862"/>
      <c r="CM35" s="860"/>
      <c r="CN35" s="861"/>
      <c r="CO35" s="861"/>
      <c r="CP35" s="861"/>
      <c r="CQ35" s="862"/>
      <c r="CR35" s="860"/>
      <c r="CS35" s="861"/>
      <c r="CT35" s="861"/>
      <c r="CU35" s="861"/>
      <c r="CV35" s="862"/>
      <c r="CW35" s="860"/>
      <c r="CX35" s="861"/>
      <c r="CY35" s="861"/>
      <c r="CZ35" s="861"/>
      <c r="DA35" s="862"/>
      <c r="DB35" s="860"/>
      <c r="DC35" s="861"/>
      <c r="DD35" s="861"/>
      <c r="DE35" s="861"/>
      <c r="DF35" s="862"/>
      <c r="DG35" s="860"/>
      <c r="DH35" s="861"/>
      <c r="DI35" s="861"/>
      <c r="DJ35" s="861"/>
      <c r="DK35" s="862"/>
      <c r="DL35" s="860"/>
      <c r="DM35" s="861"/>
      <c r="DN35" s="861"/>
      <c r="DO35" s="861"/>
      <c r="DP35" s="862"/>
      <c r="DQ35" s="860"/>
      <c r="DR35" s="861"/>
      <c r="DS35" s="861"/>
      <c r="DT35" s="861"/>
      <c r="DU35" s="862"/>
      <c r="DV35" s="863"/>
      <c r="DW35" s="864"/>
      <c r="DX35" s="864"/>
      <c r="DY35" s="864"/>
      <c r="DZ35" s="865"/>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66"/>
      <c r="AF36" s="840"/>
      <c r="AG36" s="841"/>
      <c r="AH36" s="841"/>
      <c r="AI36" s="841"/>
      <c r="AJ36" s="842"/>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7"/>
      <c r="BT36" s="848"/>
      <c r="BU36" s="848"/>
      <c r="BV36" s="848"/>
      <c r="BW36" s="848"/>
      <c r="BX36" s="848"/>
      <c r="BY36" s="848"/>
      <c r="BZ36" s="848"/>
      <c r="CA36" s="848"/>
      <c r="CB36" s="848"/>
      <c r="CC36" s="848"/>
      <c r="CD36" s="848"/>
      <c r="CE36" s="848"/>
      <c r="CF36" s="848"/>
      <c r="CG36" s="849"/>
      <c r="CH36" s="860"/>
      <c r="CI36" s="861"/>
      <c r="CJ36" s="861"/>
      <c r="CK36" s="861"/>
      <c r="CL36" s="862"/>
      <c r="CM36" s="860"/>
      <c r="CN36" s="861"/>
      <c r="CO36" s="861"/>
      <c r="CP36" s="861"/>
      <c r="CQ36" s="862"/>
      <c r="CR36" s="860"/>
      <c r="CS36" s="861"/>
      <c r="CT36" s="861"/>
      <c r="CU36" s="861"/>
      <c r="CV36" s="862"/>
      <c r="CW36" s="860"/>
      <c r="CX36" s="861"/>
      <c r="CY36" s="861"/>
      <c r="CZ36" s="861"/>
      <c r="DA36" s="862"/>
      <c r="DB36" s="860"/>
      <c r="DC36" s="861"/>
      <c r="DD36" s="861"/>
      <c r="DE36" s="861"/>
      <c r="DF36" s="862"/>
      <c r="DG36" s="860"/>
      <c r="DH36" s="861"/>
      <c r="DI36" s="861"/>
      <c r="DJ36" s="861"/>
      <c r="DK36" s="862"/>
      <c r="DL36" s="860"/>
      <c r="DM36" s="861"/>
      <c r="DN36" s="861"/>
      <c r="DO36" s="861"/>
      <c r="DP36" s="862"/>
      <c r="DQ36" s="860"/>
      <c r="DR36" s="861"/>
      <c r="DS36" s="861"/>
      <c r="DT36" s="861"/>
      <c r="DU36" s="862"/>
      <c r="DV36" s="863"/>
      <c r="DW36" s="864"/>
      <c r="DX36" s="864"/>
      <c r="DY36" s="864"/>
      <c r="DZ36" s="865"/>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66"/>
      <c r="AF37" s="840"/>
      <c r="AG37" s="841"/>
      <c r="AH37" s="841"/>
      <c r="AI37" s="841"/>
      <c r="AJ37" s="842"/>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7"/>
      <c r="BT37" s="848"/>
      <c r="BU37" s="848"/>
      <c r="BV37" s="848"/>
      <c r="BW37" s="848"/>
      <c r="BX37" s="848"/>
      <c r="BY37" s="848"/>
      <c r="BZ37" s="848"/>
      <c r="CA37" s="848"/>
      <c r="CB37" s="848"/>
      <c r="CC37" s="848"/>
      <c r="CD37" s="848"/>
      <c r="CE37" s="848"/>
      <c r="CF37" s="848"/>
      <c r="CG37" s="849"/>
      <c r="CH37" s="860"/>
      <c r="CI37" s="861"/>
      <c r="CJ37" s="861"/>
      <c r="CK37" s="861"/>
      <c r="CL37" s="862"/>
      <c r="CM37" s="860"/>
      <c r="CN37" s="861"/>
      <c r="CO37" s="861"/>
      <c r="CP37" s="861"/>
      <c r="CQ37" s="862"/>
      <c r="CR37" s="860"/>
      <c r="CS37" s="861"/>
      <c r="CT37" s="861"/>
      <c r="CU37" s="861"/>
      <c r="CV37" s="862"/>
      <c r="CW37" s="860"/>
      <c r="CX37" s="861"/>
      <c r="CY37" s="861"/>
      <c r="CZ37" s="861"/>
      <c r="DA37" s="862"/>
      <c r="DB37" s="860"/>
      <c r="DC37" s="861"/>
      <c r="DD37" s="861"/>
      <c r="DE37" s="861"/>
      <c r="DF37" s="862"/>
      <c r="DG37" s="860"/>
      <c r="DH37" s="861"/>
      <c r="DI37" s="861"/>
      <c r="DJ37" s="861"/>
      <c r="DK37" s="862"/>
      <c r="DL37" s="860"/>
      <c r="DM37" s="861"/>
      <c r="DN37" s="861"/>
      <c r="DO37" s="861"/>
      <c r="DP37" s="862"/>
      <c r="DQ37" s="860"/>
      <c r="DR37" s="861"/>
      <c r="DS37" s="861"/>
      <c r="DT37" s="861"/>
      <c r="DU37" s="862"/>
      <c r="DV37" s="863"/>
      <c r="DW37" s="864"/>
      <c r="DX37" s="864"/>
      <c r="DY37" s="864"/>
      <c r="DZ37" s="865"/>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66"/>
      <c r="AF38" s="840"/>
      <c r="AG38" s="841"/>
      <c r="AH38" s="841"/>
      <c r="AI38" s="841"/>
      <c r="AJ38" s="842"/>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7"/>
      <c r="BT38" s="848"/>
      <c r="BU38" s="848"/>
      <c r="BV38" s="848"/>
      <c r="BW38" s="848"/>
      <c r="BX38" s="848"/>
      <c r="BY38" s="848"/>
      <c r="BZ38" s="848"/>
      <c r="CA38" s="848"/>
      <c r="CB38" s="848"/>
      <c r="CC38" s="848"/>
      <c r="CD38" s="848"/>
      <c r="CE38" s="848"/>
      <c r="CF38" s="848"/>
      <c r="CG38" s="849"/>
      <c r="CH38" s="860"/>
      <c r="CI38" s="861"/>
      <c r="CJ38" s="861"/>
      <c r="CK38" s="861"/>
      <c r="CL38" s="862"/>
      <c r="CM38" s="860"/>
      <c r="CN38" s="861"/>
      <c r="CO38" s="861"/>
      <c r="CP38" s="861"/>
      <c r="CQ38" s="862"/>
      <c r="CR38" s="860"/>
      <c r="CS38" s="861"/>
      <c r="CT38" s="861"/>
      <c r="CU38" s="861"/>
      <c r="CV38" s="862"/>
      <c r="CW38" s="860"/>
      <c r="CX38" s="861"/>
      <c r="CY38" s="861"/>
      <c r="CZ38" s="861"/>
      <c r="DA38" s="862"/>
      <c r="DB38" s="860"/>
      <c r="DC38" s="861"/>
      <c r="DD38" s="861"/>
      <c r="DE38" s="861"/>
      <c r="DF38" s="862"/>
      <c r="DG38" s="860"/>
      <c r="DH38" s="861"/>
      <c r="DI38" s="861"/>
      <c r="DJ38" s="861"/>
      <c r="DK38" s="862"/>
      <c r="DL38" s="860"/>
      <c r="DM38" s="861"/>
      <c r="DN38" s="861"/>
      <c r="DO38" s="861"/>
      <c r="DP38" s="862"/>
      <c r="DQ38" s="860"/>
      <c r="DR38" s="861"/>
      <c r="DS38" s="861"/>
      <c r="DT38" s="861"/>
      <c r="DU38" s="862"/>
      <c r="DV38" s="863"/>
      <c r="DW38" s="864"/>
      <c r="DX38" s="864"/>
      <c r="DY38" s="864"/>
      <c r="DZ38" s="865"/>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66"/>
      <c r="AF39" s="840"/>
      <c r="AG39" s="841"/>
      <c r="AH39" s="841"/>
      <c r="AI39" s="841"/>
      <c r="AJ39" s="842"/>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7"/>
      <c r="BT39" s="848"/>
      <c r="BU39" s="848"/>
      <c r="BV39" s="848"/>
      <c r="BW39" s="848"/>
      <c r="BX39" s="848"/>
      <c r="BY39" s="848"/>
      <c r="BZ39" s="848"/>
      <c r="CA39" s="848"/>
      <c r="CB39" s="848"/>
      <c r="CC39" s="848"/>
      <c r="CD39" s="848"/>
      <c r="CE39" s="848"/>
      <c r="CF39" s="848"/>
      <c r="CG39" s="849"/>
      <c r="CH39" s="860"/>
      <c r="CI39" s="861"/>
      <c r="CJ39" s="861"/>
      <c r="CK39" s="861"/>
      <c r="CL39" s="862"/>
      <c r="CM39" s="860"/>
      <c r="CN39" s="861"/>
      <c r="CO39" s="861"/>
      <c r="CP39" s="861"/>
      <c r="CQ39" s="862"/>
      <c r="CR39" s="860"/>
      <c r="CS39" s="861"/>
      <c r="CT39" s="861"/>
      <c r="CU39" s="861"/>
      <c r="CV39" s="862"/>
      <c r="CW39" s="860"/>
      <c r="CX39" s="861"/>
      <c r="CY39" s="861"/>
      <c r="CZ39" s="861"/>
      <c r="DA39" s="862"/>
      <c r="DB39" s="860"/>
      <c r="DC39" s="861"/>
      <c r="DD39" s="861"/>
      <c r="DE39" s="861"/>
      <c r="DF39" s="862"/>
      <c r="DG39" s="860"/>
      <c r="DH39" s="861"/>
      <c r="DI39" s="861"/>
      <c r="DJ39" s="861"/>
      <c r="DK39" s="862"/>
      <c r="DL39" s="860"/>
      <c r="DM39" s="861"/>
      <c r="DN39" s="861"/>
      <c r="DO39" s="861"/>
      <c r="DP39" s="862"/>
      <c r="DQ39" s="860"/>
      <c r="DR39" s="861"/>
      <c r="DS39" s="861"/>
      <c r="DT39" s="861"/>
      <c r="DU39" s="862"/>
      <c r="DV39" s="863"/>
      <c r="DW39" s="864"/>
      <c r="DX39" s="864"/>
      <c r="DY39" s="864"/>
      <c r="DZ39" s="865"/>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66"/>
      <c r="AF40" s="840"/>
      <c r="AG40" s="841"/>
      <c r="AH40" s="841"/>
      <c r="AI40" s="841"/>
      <c r="AJ40" s="842"/>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7"/>
      <c r="BT40" s="848"/>
      <c r="BU40" s="848"/>
      <c r="BV40" s="848"/>
      <c r="BW40" s="848"/>
      <c r="BX40" s="848"/>
      <c r="BY40" s="848"/>
      <c r="BZ40" s="848"/>
      <c r="CA40" s="848"/>
      <c r="CB40" s="848"/>
      <c r="CC40" s="848"/>
      <c r="CD40" s="848"/>
      <c r="CE40" s="848"/>
      <c r="CF40" s="848"/>
      <c r="CG40" s="849"/>
      <c r="CH40" s="860"/>
      <c r="CI40" s="861"/>
      <c r="CJ40" s="861"/>
      <c r="CK40" s="861"/>
      <c r="CL40" s="862"/>
      <c r="CM40" s="860"/>
      <c r="CN40" s="861"/>
      <c r="CO40" s="861"/>
      <c r="CP40" s="861"/>
      <c r="CQ40" s="862"/>
      <c r="CR40" s="860"/>
      <c r="CS40" s="861"/>
      <c r="CT40" s="861"/>
      <c r="CU40" s="861"/>
      <c r="CV40" s="862"/>
      <c r="CW40" s="860"/>
      <c r="CX40" s="861"/>
      <c r="CY40" s="861"/>
      <c r="CZ40" s="861"/>
      <c r="DA40" s="862"/>
      <c r="DB40" s="860"/>
      <c r="DC40" s="861"/>
      <c r="DD40" s="861"/>
      <c r="DE40" s="861"/>
      <c r="DF40" s="862"/>
      <c r="DG40" s="860"/>
      <c r="DH40" s="861"/>
      <c r="DI40" s="861"/>
      <c r="DJ40" s="861"/>
      <c r="DK40" s="862"/>
      <c r="DL40" s="860"/>
      <c r="DM40" s="861"/>
      <c r="DN40" s="861"/>
      <c r="DO40" s="861"/>
      <c r="DP40" s="862"/>
      <c r="DQ40" s="860"/>
      <c r="DR40" s="861"/>
      <c r="DS40" s="861"/>
      <c r="DT40" s="861"/>
      <c r="DU40" s="862"/>
      <c r="DV40" s="863"/>
      <c r="DW40" s="864"/>
      <c r="DX40" s="864"/>
      <c r="DY40" s="864"/>
      <c r="DZ40" s="865"/>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66"/>
      <c r="AF41" s="840"/>
      <c r="AG41" s="841"/>
      <c r="AH41" s="841"/>
      <c r="AI41" s="841"/>
      <c r="AJ41" s="842"/>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7"/>
      <c r="BT41" s="848"/>
      <c r="BU41" s="848"/>
      <c r="BV41" s="848"/>
      <c r="BW41" s="848"/>
      <c r="BX41" s="848"/>
      <c r="BY41" s="848"/>
      <c r="BZ41" s="848"/>
      <c r="CA41" s="848"/>
      <c r="CB41" s="848"/>
      <c r="CC41" s="848"/>
      <c r="CD41" s="848"/>
      <c r="CE41" s="848"/>
      <c r="CF41" s="848"/>
      <c r="CG41" s="849"/>
      <c r="CH41" s="860"/>
      <c r="CI41" s="861"/>
      <c r="CJ41" s="861"/>
      <c r="CK41" s="861"/>
      <c r="CL41" s="862"/>
      <c r="CM41" s="860"/>
      <c r="CN41" s="861"/>
      <c r="CO41" s="861"/>
      <c r="CP41" s="861"/>
      <c r="CQ41" s="862"/>
      <c r="CR41" s="860"/>
      <c r="CS41" s="861"/>
      <c r="CT41" s="861"/>
      <c r="CU41" s="861"/>
      <c r="CV41" s="862"/>
      <c r="CW41" s="860"/>
      <c r="CX41" s="861"/>
      <c r="CY41" s="861"/>
      <c r="CZ41" s="861"/>
      <c r="DA41" s="862"/>
      <c r="DB41" s="860"/>
      <c r="DC41" s="861"/>
      <c r="DD41" s="861"/>
      <c r="DE41" s="861"/>
      <c r="DF41" s="862"/>
      <c r="DG41" s="860"/>
      <c r="DH41" s="861"/>
      <c r="DI41" s="861"/>
      <c r="DJ41" s="861"/>
      <c r="DK41" s="862"/>
      <c r="DL41" s="860"/>
      <c r="DM41" s="861"/>
      <c r="DN41" s="861"/>
      <c r="DO41" s="861"/>
      <c r="DP41" s="862"/>
      <c r="DQ41" s="860"/>
      <c r="DR41" s="861"/>
      <c r="DS41" s="861"/>
      <c r="DT41" s="861"/>
      <c r="DU41" s="862"/>
      <c r="DV41" s="863"/>
      <c r="DW41" s="864"/>
      <c r="DX41" s="864"/>
      <c r="DY41" s="864"/>
      <c r="DZ41" s="865"/>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66"/>
      <c r="AF42" s="840"/>
      <c r="AG42" s="841"/>
      <c r="AH42" s="841"/>
      <c r="AI42" s="841"/>
      <c r="AJ42" s="842"/>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7"/>
      <c r="BT42" s="848"/>
      <c r="BU42" s="848"/>
      <c r="BV42" s="848"/>
      <c r="BW42" s="848"/>
      <c r="BX42" s="848"/>
      <c r="BY42" s="848"/>
      <c r="BZ42" s="848"/>
      <c r="CA42" s="848"/>
      <c r="CB42" s="848"/>
      <c r="CC42" s="848"/>
      <c r="CD42" s="848"/>
      <c r="CE42" s="848"/>
      <c r="CF42" s="848"/>
      <c r="CG42" s="849"/>
      <c r="CH42" s="860"/>
      <c r="CI42" s="861"/>
      <c r="CJ42" s="861"/>
      <c r="CK42" s="861"/>
      <c r="CL42" s="862"/>
      <c r="CM42" s="860"/>
      <c r="CN42" s="861"/>
      <c r="CO42" s="861"/>
      <c r="CP42" s="861"/>
      <c r="CQ42" s="862"/>
      <c r="CR42" s="860"/>
      <c r="CS42" s="861"/>
      <c r="CT42" s="861"/>
      <c r="CU42" s="861"/>
      <c r="CV42" s="862"/>
      <c r="CW42" s="860"/>
      <c r="CX42" s="861"/>
      <c r="CY42" s="861"/>
      <c r="CZ42" s="861"/>
      <c r="DA42" s="862"/>
      <c r="DB42" s="860"/>
      <c r="DC42" s="861"/>
      <c r="DD42" s="861"/>
      <c r="DE42" s="861"/>
      <c r="DF42" s="862"/>
      <c r="DG42" s="860"/>
      <c r="DH42" s="861"/>
      <c r="DI42" s="861"/>
      <c r="DJ42" s="861"/>
      <c r="DK42" s="862"/>
      <c r="DL42" s="860"/>
      <c r="DM42" s="861"/>
      <c r="DN42" s="861"/>
      <c r="DO42" s="861"/>
      <c r="DP42" s="862"/>
      <c r="DQ42" s="860"/>
      <c r="DR42" s="861"/>
      <c r="DS42" s="861"/>
      <c r="DT42" s="861"/>
      <c r="DU42" s="862"/>
      <c r="DV42" s="863"/>
      <c r="DW42" s="864"/>
      <c r="DX42" s="864"/>
      <c r="DY42" s="864"/>
      <c r="DZ42" s="865"/>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66"/>
      <c r="AF43" s="840"/>
      <c r="AG43" s="841"/>
      <c r="AH43" s="841"/>
      <c r="AI43" s="841"/>
      <c r="AJ43" s="842"/>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7"/>
      <c r="BT43" s="848"/>
      <c r="BU43" s="848"/>
      <c r="BV43" s="848"/>
      <c r="BW43" s="848"/>
      <c r="BX43" s="848"/>
      <c r="BY43" s="848"/>
      <c r="BZ43" s="848"/>
      <c r="CA43" s="848"/>
      <c r="CB43" s="848"/>
      <c r="CC43" s="848"/>
      <c r="CD43" s="848"/>
      <c r="CE43" s="848"/>
      <c r="CF43" s="848"/>
      <c r="CG43" s="849"/>
      <c r="CH43" s="860"/>
      <c r="CI43" s="861"/>
      <c r="CJ43" s="861"/>
      <c r="CK43" s="861"/>
      <c r="CL43" s="862"/>
      <c r="CM43" s="860"/>
      <c r="CN43" s="861"/>
      <c r="CO43" s="861"/>
      <c r="CP43" s="861"/>
      <c r="CQ43" s="862"/>
      <c r="CR43" s="860"/>
      <c r="CS43" s="861"/>
      <c r="CT43" s="861"/>
      <c r="CU43" s="861"/>
      <c r="CV43" s="862"/>
      <c r="CW43" s="860"/>
      <c r="CX43" s="861"/>
      <c r="CY43" s="861"/>
      <c r="CZ43" s="861"/>
      <c r="DA43" s="862"/>
      <c r="DB43" s="860"/>
      <c r="DC43" s="861"/>
      <c r="DD43" s="861"/>
      <c r="DE43" s="861"/>
      <c r="DF43" s="862"/>
      <c r="DG43" s="860"/>
      <c r="DH43" s="861"/>
      <c r="DI43" s="861"/>
      <c r="DJ43" s="861"/>
      <c r="DK43" s="862"/>
      <c r="DL43" s="860"/>
      <c r="DM43" s="861"/>
      <c r="DN43" s="861"/>
      <c r="DO43" s="861"/>
      <c r="DP43" s="862"/>
      <c r="DQ43" s="860"/>
      <c r="DR43" s="861"/>
      <c r="DS43" s="861"/>
      <c r="DT43" s="861"/>
      <c r="DU43" s="862"/>
      <c r="DV43" s="863"/>
      <c r="DW43" s="864"/>
      <c r="DX43" s="864"/>
      <c r="DY43" s="864"/>
      <c r="DZ43" s="865"/>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66"/>
      <c r="AF44" s="840"/>
      <c r="AG44" s="841"/>
      <c r="AH44" s="841"/>
      <c r="AI44" s="841"/>
      <c r="AJ44" s="842"/>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7"/>
      <c r="BT44" s="848"/>
      <c r="BU44" s="848"/>
      <c r="BV44" s="848"/>
      <c r="BW44" s="848"/>
      <c r="BX44" s="848"/>
      <c r="BY44" s="848"/>
      <c r="BZ44" s="848"/>
      <c r="CA44" s="848"/>
      <c r="CB44" s="848"/>
      <c r="CC44" s="848"/>
      <c r="CD44" s="848"/>
      <c r="CE44" s="848"/>
      <c r="CF44" s="848"/>
      <c r="CG44" s="849"/>
      <c r="CH44" s="860"/>
      <c r="CI44" s="861"/>
      <c r="CJ44" s="861"/>
      <c r="CK44" s="861"/>
      <c r="CL44" s="862"/>
      <c r="CM44" s="860"/>
      <c r="CN44" s="861"/>
      <c r="CO44" s="861"/>
      <c r="CP44" s="861"/>
      <c r="CQ44" s="862"/>
      <c r="CR44" s="860"/>
      <c r="CS44" s="861"/>
      <c r="CT44" s="861"/>
      <c r="CU44" s="861"/>
      <c r="CV44" s="862"/>
      <c r="CW44" s="860"/>
      <c r="CX44" s="861"/>
      <c r="CY44" s="861"/>
      <c r="CZ44" s="861"/>
      <c r="DA44" s="862"/>
      <c r="DB44" s="860"/>
      <c r="DC44" s="861"/>
      <c r="DD44" s="861"/>
      <c r="DE44" s="861"/>
      <c r="DF44" s="862"/>
      <c r="DG44" s="860"/>
      <c r="DH44" s="861"/>
      <c r="DI44" s="861"/>
      <c r="DJ44" s="861"/>
      <c r="DK44" s="862"/>
      <c r="DL44" s="860"/>
      <c r="DM44" s="861"/>
      <c r="DN44" s="861"/>
      <c r="DO44" s="861"/>
      <c r="DP44" s="862"/>
      <c r="DQ44" s="860"/>
      <c r="DR44" s="861"/>
      <c r="DS44" s="861"/>
      <c r="DT44" s="861"/>
      <c r="DU44" s="862"/>
      <c r="DV44" s="863"/>
      <c r="DW44" s="864"/>
      <c r="DX44" s="864"/>
      <c r="DY44" s="864"/>
      <c r="DZ44" s="865"/>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66"/>
      <c r="AF45" s="840"/>
      <c r="AG45" s="841"/>
      <c r="AH45" s="841"/>
      <c r="AI45" s="841"/>
      <c r="AJ45" s="842"/>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7"/>
      <c r="BT45" s="848"/>
      <c r="BU45" s="848"/>
      <c r="BV45" s="848"/>
      <c r="BW45" s="848"/>
      <c r="BX45" s="848"/>
      <c r="BY45" s="848"/>
      <c r="BZ45" s="848"/>
      <c r="CA45" s="848"/>
      <c r="CB45" s="848"/>
      <c r="CC45" s="848"/>
      <c r="CD45" s="848"/>
      <c r="CE45" s="848"/>
      <c r="CF45" s="848"/>
      <c r="CG45" s="849"/>
      <c r="CH45" s="860"/>
      <c r="CI45" s="861"/>
      <c r="CJ45" s="861"/>
      <c r="CK45" s="861"/>
      <c r="CL45" s="862"/>
      <c r="CM45" s="860"/>
      <c r="CN45" s="861"/>
      <c r="CO45" s="861"/>
      <c r="CP45" s="861"/>
      <c r="CQ45" s="862"/>
      <c r="CR45" s="860"/>
      <c r="CS45" s="861"/>
      <c r="CT45" s="861"/>
      <c r="CU45" s="861"/>
      <c r="CV45" s="862"/>
      <c r="CW45" s="860"/>
      <c r="CX45" s="861"/>
      <c r="CY45" s="861"/>
      <c r="CZ45" s="861"/>
      <c r="DA45" s="862"/>
      <c r="DB45" s="860"/>
      <c r="DC45" s="861"/>
      <c r="DD45" s="861"/>
      <c r="DE45" s="861"/>
      <c r="DF45" s="862"/>
      <c r="DG45" s="860"/>
      <c r="DH45" s="861"/>
      <c r="DI45" s="861"/>
      <c r="DJ45" s="861"/>
      <c r="DK45" s="862"/>
      <c r="DL45" s="860"/>
      <c r="DM45" s="861"/>
      <c r="DN45" s="861"/>
      <c r="DO45" s="861"/>
      <c r="DP45" s="862"/>
      <c r="DQ45" s="860"/>
      <c r="DR45" s="861"/>
      <c r="DS45" s="861"/>
      <c r="DT45" s="861"/>
      <c r="DU45" s="862"/>
      <c r="DV45" s="863"/>
      <c r="DW45" s="864"/>
      <c r="DX45" s="864"/>
      <c r="DY45" s="864"/>
      <c r="DZ45" s="865"/>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66"/>
      <c r="AF46" s="840"/>
      <c r="AG46" s="841"/>
      <c r="AH46" s="841"/>
      <c r="AI46" s="841"/>
      <c r="AJ46" s="842"/>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7"/>
      <c r="BT46" s="848"/>
      <c r="BU46" s="848"/>
      <c r="BV46" s="848"/>
      <c r="BW46" s="848"/>
      <c r="BX46" s="848"/>
      <c r="BY46" s="848"/>
      <c r="BZ46" s="848"/>
      <c r="CA46" s="848"/>
      <c r="CB46" s="848"/>
      <c r="CC46" s="848"/>
      <c r="CD46" s="848"/>
      <c r="CE46" s="848"/>
      <c r="CF46" s="848"/>
      <c r="CG46" s="849"/>
      <c r="CH46" s="860"/>
      <c r="CI46" s="861"/>
      <c r="CJ46" s="861"/>
      <c r="CK46" s="861"/>
      <c r="CL46" s="862"/>
      <c r="CM46" s="860"/>
      <c r="CN46" s="861"/>
      <c r="CO46" s="861"/>
      <c r="CP46" s="861"/>
      <c r="CQ46" s="862"/>
      <c r="CR46" s="860"/>
      <c r="CS46" s="861"/>
      <c r="CT46" s="861"/>
      <c r="CU46" s="861"/>
      <c r="CV46" s="862"/>
      <c r="CW46" s="860"/>
      <c r="CX46" s="861"/>
      <c r="CY46" s="861"/>
      <c r="CZ46" s="861"/>
      <c r="DA46" s="862"/>
      <c r="DB46" s="860"/>
      <c r="DC46" s="861"/>
      <c r="DD46" s="861"/>
      <c r="DE46" s="861"/>
      <c r="DF46" s="862"/>
      <c r="DG46" s="860"/>
      <c r="DH46" s="861"/>
      <c r="DI46" s="861"/>
      <c r="DJ46" s="861"/>
      <c r="DK46" s="862"/>
      <c r="DL46" s="860"/>
      <c r="DM46" s="861"/>
      <c r="DN46" s="861"/>
      <c r="DO46" s="861"/>
      <c r="DP46" s="862"/>
      <c r="DQ46" s="860"/>
      <c r="DR46" s="861"/>
      <c r="DS46" s="861"/>
      <c r="DT46" s="861"/>
      <c r="DU46" s="862"/>
      <c r="DV46" s="863"/>
      <c r="DW46" s="864"/>
      <c r="DX46" s="864"/>
      <c r="DY46" s="864"/>
      <c r="DZ46" s="865"/>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66"/>
      <c r="AF47" s="840"/>
      <c r="AG47" s="841"/>
      <c r="AH47" s="841"/>
      <c r="AI47" s="841"/>
      <c r="AJ47" s="842"/>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7"/>
      <c r="BT47" s="848"/>
      <c r="BU47" s="848"/>
      <c r="BV47" s="848"/>
      <c r="BW47" s="848"/>
      <c r="BX47" s="848"/>
      <c r="BY47" s="848"/>
      <c r="BZ47" s="848"/>
      <c r="CA47" s="848"/>
      <c r="CB47" s="848"/>
      <c r="CC47" s="848"/>
      <c r="CD47" s="848"/>
      <c r="CE47" s="848"/>
      <c r="CF47" s="848"/>
      <c r="CG47" s="849"/>
      <c r="CH47" s="860"/>
      <c r="CI47" s="861"/>
      <c r="CJ47" s="861"/>
      <c r="CK47" s="861"/>
      <c r="CL47" s="862"/>
      <c r="CM47" s="860"/>
      <c r="CN47" s="861"/>
      <c r="CO47" s="861"/>
      <c r="CP47" s="861"/>
      <c r="CQ47" s="862"/>
      <c r="CR47" s="860"/>
      <c r="CS47" s="861"/>
      <c r="CT47" s="861"/>
      <c r="CU47" s="861"/>
      <c r="CV47" s="862"/>
      <c r="CW47" s="860"/>
      <c r="CX47" s="861"/>
      <c r="CY47" s="861"/>
      <c r="CZ47" s="861"/>
      <c r="DA47" s="862"/>
      <c r="DB47" s="860"/>
      <c r="DC47" s="861"/>
      <c r="DD47" s="861"/>
      <c r="DE47" s="861"/>
      <c r="DF47" s="862"/>
      <c r="DG47" s="860"/>
      <c r="DH47" s="861"/>
      <c r="DI47" s="861"/>
      <c r="DJ47" s="861"/>
      <c r="DK47" s="862"/>
      <c r="DL47" s="860"/>
      <c r="DM47" s="861"/>
      <c r="DN47" s="861"/>
      <c r="DO47" s="861"/>
      <c r="DP47" s="862"/>
      <c r="DQ47" s="860"/>
      <c r="DR47" s="861"/>
      <c r="DS47" s="861"/>
      <c r="DT47" s="861"/>
      <c r="DU47" s="862"/>
      <c r="DV47" s="863"/>
      <c r="DW47" s="864"/>
      <c r="DX47" s="864"/>
      <c r="DY47" s="864"/>
      <c r="DZ47" s="865"/>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66"/>
      <c r="AF48" s="840"/>
      <c r="AG48" s="841"/>
      <c r="AH48" s="841"/>
      <c r="AI48" s="841"/>
      <c r="AJ48" s="842"/>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7"/>
      <c r="BT48" s="848"/>
      <c r="BU48" s="848"/>
      <c r="BV48" s="848"/>
      <c r="BW48" s="848"/>
      <c r="BX48" s="848"/>
      <c r="BY48" s="848"/>
      <c r="BZ48" s="848"/>
      <c r="CA48" s="848"/>
      <c r="CB48" s="848"/>
      <c r="CC48" s="848"/>
      <c r="CD48" s="848"/>
      <c r="CE48" s="848"/>
      <c r="CF48" s="848"/>
      <c r="CG48" s="849"/>
      <c r="CH48" s="860"/>
      <c r="CI48" s="861"/>
      <c r="CJ48" s="861"/>
      <c r="CK48" s="861"/>
      <c r="CL48" s="862"/>
      <c r="CM48" s="860"/>
      <c r="CN48" s="861"/>
      <c r="CO48" s="861"/>
      <c r="CP48" s="861"/>
      <c r="CQ48" s="862"/>
      <c r="CR48" s="860"/>
      <c r="CS48" s="861"/>
      <c r="CT48" s="861"/>
      <c r="CU48" s="861"/>
      <c r="CV48" s="862"/>
      <c r="CW48" s="860"/>
      <c r="CX48" s="861"/>
      <c r="CY48" s="861"/>
      <c r="CZ48" s="861"/>
      <c r="DA48" s="862"/>
      <c r="DB48" s="860"/>
      <c r="DC48" s="861"/>
      <c r="DD48" s="861"/>
      <c r="DE48" s="861"/>
      <c r="DF48" s="862"/>
      <c r="DG48" s="860"/>
      <c r="DH48" s="861"/>
      <c r="DI48" s="861"/>
      <c r="DJ48" s="861"/>
      <c r="DK48" s="862"/>
      <c r="DL48" s="860"/>
      <c r="DM48" s="861"/>
      <c r="DN48" s="861"/>
      <c r="DO48" s="861"/>
      <c r="DP48" s="862"/>
      <c r="DQ48" s="860"/>
      <c r="DR48" s="861"/>
      <c r="DS48" s="861"/>
      <c r="DT48" s="861"/>
      <c r="DU48" s="862"/>
      <c r="DV48" s="863"/>
      <c r="DW48" s="864"/>
      <c r="DX48" s="864"/>
      <c r="DY48" s="864"/>
      <c r="DZ48" s="865"/>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66"/>
      <c r="AF49" s="840"/>
      <c r="AG49" s="841"/>
      <c r="AH49" s="841"/>
      <c r="AI49" s="841"/>
      <c r="AJ49" s="842"/>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7"/>
      <c r="BT49" s="848"/>
      <c r="BU49" s="848"/>
      <c r="BV49" s="848"/>
      <c r="BW49" s="848"/>
      <c r="BX49" s="848"/>
      <c r="BY49" s="848"/>
      <c r="BZ49" s="848"/>
      <c r="CA49" s="848"/>
      <c r="CB49" s="848"/>
      <c r="CC49" s="848"/>
      <c r="CD49" s="848"/>
      <c r="CE49" s="848"/>
      <c r="CF49" s="848"/>
      <c r="CG49" s="849"/>
      <c r="CH49" s="860"/>
      <c r="CI49" s="861"/>
      <c r="CJ49" s="861"/>
      <c r="CK49" s="861"/>
      <c r="CL49" s="862"/>
      <c r="CM49" s="860"/>
      <c r="CN49" s="861"/>
      <c r="CO49" s="861"/>
      <c r="CP49" s="861"/>
      <c r="CQ49" s="862"/>
      <c r="CR49" s="860"/>
      <c r="CS49" s="861"/>
      <c r="CT49" s="861"/>
      <c r="CU49" s="861"/>
      <c r="CV49" s="862"/>
      <c r="CW49" s="860"/>
      <c r="CX49" s="861"/>
      <c r="CY49" s="861"/>
      <c r="CZ49" s="861"/>
      <c r="DA49" s="862"/>
      <c r="DB49" s="860"/>
      <c r="DC49" s="861"/>
      <c r="DD49" s="861"/>
      <c r="DE49" s="861"/>
      <c r="DF49" s="862"/>
      <c r="DG49" s="860"/>
      <c r="DH49" s="861"/>
      <c r="DI49" s="861"/>
      <c r="DJ49" s="861"/>
      <c r="DK49" s="862"/>
      <c r="DL49" s="860"/>
      <c r="DM49" s="861"/>
      <c r="DN49" s="861"/>
      <c r="DO49" s="861"/>
      <c r="DP49" s="862"/>
      <c r="DQ49" s="860"/>
      <c r="DR49" s="861"/>
      <c r="DS49" s="861"/>
      <c r="DT49" s="861"/>
      <c r="DU49" s="862"/>
      <c r="DV49" s="863"/>
      <c r="DW49" s="864"/>
      <c r="DX49" s="864"/>
      <c r="DY49" s="864"/>
      <c r="DZ49" s="865"/>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0"/>
      <c r="AG50" s="841"/>
      <c r="AH50" s="841"/>
      <c r="AI50" s="841"/>
      <c r="AJ50" s="842"/>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7"/>
      <c r="BT50" s="848"/>
      <c r="BU50" s="848"/>
      <c r="BV50" s="848"/>
      <c r="BW50" s="848"/>
      <c r="BX50" s="848"/>
      <c r="BY50" s="848"/>
      <c r="BZ50" s="848"/>
      <c r="CA50" s="848"/>
      <c r="CB50" s="848"/>
      <c r="CC50" s="848"/>
      <c r="CD50" s="848"/>
      <c r="CE50" s="848"/>
      <c r="CF50" s="848"/>
      <c r="CG50" s="849"/>
      <c r="CH50" s="860"/>
      <c r="CI50" s="861"/>
      <c r="CJ50" s="861"/>
      <c r="CK50" s="861"/>
      <c r="CL50" s="862"/>
      <c r="CM50" s="860"/>
      <c r="CN50" s="861"/>
      <c r="CO50" s="861"/>
      <c r="CP50" s="861"/>
      <c r="CQ50" s="862"/>
      <c r="CR50" s="860"/>
      <c r="CS50" s="861"/>
      <c r="CT50" s="861"/>
      <c r="CU50" s="861"/>
      <c r="CV50" s="862"/>
      <c r="CW50" s="860"/>
      <c r="CX50" s="861"/>
      <c r="CY50" s="861"/>
      <c r="CZ50" s="861"/>
      <c r="DA50" s="862"/>
      <c r="DB50" s="860"/>
      <c r="DC50" s="861"/>
      <c r="DD50" s="861"/>
      <c r="DE50" s="861"/>
      <c r="DF50" s="862"/>
      <c r="DG50" s="860"/>
      <c r="DH50" s="861"/>
      <c r="DI50" s="861"/>
      <c r="DJ50" s="861"/>
      <c r="DK50" s="862"/>
      <c r="DL50" s="860"/>
      <c r="DM50" s="861"/>
      <c r="DN50" s="861"/>
      <c r="DO50" s="861"/>
      <c r="DP50" s="862"/>
      <c r="DQ50" s="860"/>
      <c r="DR50" s="861"/>
      <c r="DS50" s="861"/>
      <c r="DT50" s="861"/>
      <c r="DU50" s="862"/>
      <c r="DV50" s="863"/>
      <c r="DW50" s="864"/>
      <c r="DX50" s="864"/>
      <c r="DY50" s="864"/>
      <c r="DZ50" s="865"/>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0"/>
      <c r="AG51" s="841"/>
      <c r="AH51" s="841"/>
      <c r="AI51" s="841"/>
      <c r="AJ51" s="842"/>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7"/>
      <c r="BT51" s="848"/>
      <c r="BU51" s="848"/>
      <c r="BV51" s="848"/>
      <c r="BW51" s="848"/>
      <c r="BX51" s="848"/>
      <c r="BY51" s="848"/>
      <c r="BZ51" s="848"/>
      <c r="CA51" s="848"/>
      <c r="CB51" s="848"/>
      <c r="CC51" s="848"/>
      <c r="CD51" s="848"/>
      <c r="CE51" s="848"/>
      <c r="CF51" s="848"/>
      <c r="CG51" s="849"/>
      <c r="CH51" s="860"/>
      <c r="CI51" s="861"/>
      <c r="CJ51" s="861"/>
      <c r="CK51" s="861"/>
      <c r="CL51" s="862"/>
      <c r="CM51" s="860"/>
      <c r="CN51" s="861"/>
      <c r="CO51" s="861"/>
      <c r="CP51" s="861"/>
      <c r="CQ51" s="862"/>
      <c r="CR51" s="860"/>
      <c r="CS51" s="861"/>
      <c r="CT51" s="861"/>
      <c r="CU51" s="861"/>
      <c r="CV51" s="862"/>
      <c r="CW51" s="860"/>
      <c r="CX51" s="861"/>
      <c r="CY51" s="861"/>
      <c r="CZ51" s="861"/>
      <c r="DA51" s="862"/>
      <c r="DB51" s="860"/>
      <c r="DC51" s="861"/>
      <c r="DD51" s="861"/>
      <c r="DE51" s="861"/>
      <c r="DF51" s="862"/>
      <c r="DG51" s="860"/>
      <c r="DH51" s="861"/>
      <c r="DI51" s="861"/>
      <c r="DJ51" s="861"/>
      <c r="DK51" s="862"/>
      <c r="DL51" s="860"/>
      <c r="DM51" s="861"/>
      <c r="DN51" s="861"/>
      <c r="DO51" s="861"/>
      <c r="DP51" s="862"/>
      <c r="DQ51" s="860"/>
      <c r="DR51" s="861"/>
      <c r="DS51" s="861"/>
      <c r="DT51" s="861"/>
      <c r="DU51" s="862"/>
      <c r="DV51" s="863"/>
      <c r="DW51" s="864"/>
      <c r="DX51" s="864"/>
      <c r="DY51" s="864"/>
      <c r="DZ51" s="865"/>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0"/>
      <c r="AG52" s="841"/>
      <c r="AH52" s="841"/>
      <c r="AI52" s="841"/>
      <c r="AJ52" s="842"/>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7"/>
      <c r="BT52" s="848"/>
      <c r="BU52" s="848"/>
      <c r="BV52" s="848"/>
      <c r="BW52" s="848"/>
      <c r="BX52" s="848"/>
      <c r="BY52" s="848"/>
      <c r="BZ52" s="848"/>
      <c r="CA52" s="848"/>
      <c r="CB52" s="848"/>
      <c r="CC52" s="848"/>
      <c r="CD52" s="848"/>
      <c r="CE52" s="848"/>
      <c r="CF52" s="848"/>
      <c r="CG52" s="849"/>
      <c r="CH52" s="860"/>
      <c r="CI52" s="861"/>
      <c r="CJ52" s="861"/>
      <c r="CK52" s="861"/>
      <c r="CL52" s="862"/>
      <c r="CM52" s="860"/>
      <c r="CN52" s="861"/>
      <c r="CO52" s="861"/>
      <c r="CP52" s="861"/>
      <c r="CQ52" s="862"/>
      <c r="CR52" s="860"/>
      <c r="CS52" s="861"/>
      <c r="CT52" s="861"/>
      <c r="CU52" s="861"/>
      <c r="CV52" s="862"/>
      <c r="CW52" s="860"/>
      <c r="CX52" s="861"/>
      <c r="CY52" s="861"/>
      <c r="CZ52" s="861"/>
      <c r="DA52" s="862"/>
      <c r="DB52" s="860"/>
      <c r="DC52" s="861"/>
      <c r="DD52" s="861"/>
      <c r="DE52" s="861"/>
      <c r="DF52" s="862"/>
      <c r="DG52" s="860"/>
      <c r="DH52" s="861"/>
      <c r="DI52" s="861"/>
      <c r="DJ52" s="861"/>
      <c r="DK52" s="862"/>
      <c r="DL52" s="860"/>
      <c r="DM52" s="861"/>
      <c r="DN52" s="861"/>
      <c r="DO52" s="861"/>
      <c r="DP52" s="862"/>
      <c r="DQ52" s="860"/>
      <c r="DR52" s="861"/>
      <c r="DS52" s="861"/>
      <c r="DT52" s="861"/>
      <c r="DU52" s="862"/>
      <c r="DV52" s="863"/>
      <c r="DW52" s="864"/>
      <c r="DX52" s="864"/>
      <c r="DY52" s="864"/>
      <c r="DZ52" s="865"/>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0"/>
      <c r="AG53" s="841"/>
      <c r="AH53" s="841"/>
      <c r="AI53" s="841"/>
      <c r="AJ53" s="842"/>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7"/>
      <c r="BT53" s="848"/>
      <c r="BU53" s="848"/>
      <c r="BV53" s="848"/>
      <c r="BW53" s="848"/>
      <c r="BX53" s="848"/>
      <c r="BY53" s="848"/>
      <c r="BZ53" s="848"/>
      <c r="CA53" s="848"/>
      <c r="CB53" s="848"/>
      <c r="CC53" s="848"/>
      <c r="CD53" s="848"/>
      <c r="CE53" s="848"/>
      <c r="CF53" s="848"/>
      <c r="CG53" s="849"/>
      <c r="CH53" s="860"/>
      <c r="CI53" s="861"/>
      <c r="CJ53" s="861"/>
      <c r="CK53" s="861"/>
      <c r="CL53" s="862"/>
      <c r="CM53" s="860"/>
      <c r="CN53" s="861"/>
      <c r="CO53" s="861"/>
      <c r="CP53" s="861"/>
      <c r="CQ53" s="862"/>
      <c r="CR53" s="860"/>
      <c r="CS53" s="861"/>
      <c r="CT53" s="861"/>
      <c r="CU53" s="861"/>
      <c r="CV53" s="862"/>
      <c r="CW53" s="860"/>
      <c r="CX53" s="861"/>
      <c r="CY53" s="861"/>
      <c r="CZ53" s="861"/>
      <c r="DA53" s="862"/>
      <c r="DB53" s="860"/>
      <c r="DC53" s="861"/>
      <c r="DD53" s="861"/>
      <c r="DE53" s="861"/>
      <c r="DF53" s="862"/>
      <c r="DG53" s="860"/>
      <c r="DH53" s="861"/>
      <c r="DI53" s="861"/>
      <c r="DJ53" s="861"/>
      <c r="DK53" s="862"/>
      <c r="DL53" s="860"/>
      <c r="DM53" s="861"/>
      <c r="DN53" s="861"/>
      <c r="DO53" s="861"/>
      <c r="DP53" s="862"/>
      <c r="DQ53" s="860"/>
      <c r="DR53" s="861"/>
      <c r="DS53" s="861"/>
      <c r="DT53" s="861"/>
      <c r="DU53" s="862"/>
      <c r="DV53" s="863"/>
      <c r="DW53" s="864"/>
      <c r="DX53" s="864"/>
      <c r="DY53" s="864"/>
      <c r="DZ53" s="865"/>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0"/>
      <c r="AG54" s="841"/>
      <c r="AH54" s="841"/>
      <c r="AI54" s="841"/>
      <c r="AJ54" s="842"/>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7"/>
      <c r="BT54" s="848"/>
      <c r="BU54" s="848"/>
      <c r="BV54" s="848"/>
      <c r="BW54" s="848"/>
      <c r="BX54" s="848"/>
      <c r="BY54" s="848"/>
      <c r="BZ54" s="848"/>
      <c r="CA54" s="848"/>
      <c r="CB54" s="848"/>
      <c r="CC54" s="848"/>
      <c r="CD54" s="848"/>
      <c r="CE54" s="848"/>
      <c r="CF54" s="848"/>
      <c r="CG54" s="849"/>
      <c r="CH54" s="860"/>
      <c r="CI54" s="861"/>
      <c r="CJ54" s="861"/>
      <c r="CK54" s="861"/>
      <c r="CL54" s="862"/>
      <c r="CM54" s="860"/>
      <c r="CN54" s="861"/>
      <c r="CO54" s="861"/>
      <c r="CP54" s="861"/>
      <c r="CQ54" s="862"/>
      <c r="CR54" s="860"/>
      <c r="CS54" s="861"/>
      <c r="CT54" s="861"/>
      <c r="CU54" s="861"/>
      <c r="CV54" s="862"/>
      <c r="CW54" s="860"/>
      <c r="CX54" s="861"/>
      <c r="CY54" s="861"/>
      <c r="CZ54" s="861"/>
      <c r="DA54" s="862"/>
      <c r="DB54" s="860"/>
      <c r="DC54" s="861"/>
      <c r="DD54" s="861"/>
      <c r="DE54" s="861"/>
      <c r="DF54" s="862"/>
      <c r="DG54" s="860"/>
      <c r="DH54" s="861"/>
      <c r="DI54" s="861"/>
      <c r="DJ54" s="861"/>
      <c r="DK54" s="862"/>
      <c r="DL54" s="860"/>
      <c r="DM54" s="861"/>
      <c r="DN54" s="861"/>
      <c r="DO54" s="861"/>
      <c r="DP54" s="862"/>
      <c r="DQ54" s="860"/>
      <c r="DR54" s="861"/>
      <c r="DS54" s="861"/>
      <c r="DT54" s="861"/>
      <c r="DU54" s="862"/>
      <c r="DV54" s="863"/>
      <c r="DW54" s="864"/>
      <c r="DX54" s="864"/>
      <c r="DY54" s="864"/>
      <c r="DZ54" s="865"/>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0"/>
      <c r="AG55" s="841"/>
      <c r="AH55" s="841"/>
      <c r="AI55" s="841"/>
      <c r="AJ55" s="842"/>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7"/>
      <c r="BT55" s="848"/>
      <c r="BU55" s="848"/>
      <c r="BV55" s="848"/>
      <c r="BW55" s="848"/>
      <c r="BX55" s="848"/>
      <c r="BY55" s="848"/>
      <c r="BZ55" s="848"/>
      <c r="CA55" s="848"/>
      <c r="CB55" s="848"/>
      <c r="CC55" s="848"/>
      <c r="CD55" s="848"/>
      <c r="CE55" s="848"/>
      <c r="CF55" s="848"/>
      <c r="CG55" s="849"/>
      <c r="CH55" s="860"/>
      <c r="CI55" s="861"/>
      <c r="CJ55" s="861"/>
      <c r="CK55" s="861"/>
      <c r="CL55" s="862"/>
      <c r="CM55" s="860"/>
      <c r="CN55" s="861"/>
      <c r="CO55" s="861"/>
      <c r="CP55" s="861"/>
      <c r="CQ55" s="862"/>
      <c r="CR55" s="860"/>
      <c r="CS55" s="861"/>
      <c r="CT55" s="861"/>
      <c r="CU55" s="861"/>
      <c r="CV55" s="862"/>
      <c r="CW55" s="860"/>
      <c r="CX55" s="861"/>
      <c r="CY55" s="861"/>
      <c r="CZ55" s="861"/>
      <c r="DA55" s="862"/>
      <c r="DB55" s="860"/>
      <c r="DC55" s="861"/>
      <c r="DD55" s="861"/>
      <c r="DE55" s="861"/>
      <c r="DF55" s="862"/>
      <c r="DG55" s="860"/>
      <c r="DH55" s="861"/>
      <c r="DI55" s="861"/>
      <c r="DJ55" s="861"/>
      <c r="DK55" s="862"/>
      <c r="DL55" s="860"/>
      <c r="DM55" s="861"/>
      <c r="DN55" s="861"/>
      <c r="DO55" s="861"/>
      <c r="DP55" s="862"/>
      <c r="DQ55" s="860"/>
      <c r="DR55" s="861"/>
      <c r="DS55" s="861"/>
      <c r="DT55" s="861"/>
      <c r="DU55" s="862"/>
      <c r="DV55" s="863"/>
      <c r="DW55" s="864"/>
      <c r="DX55" s="864"/>
      <c r="DY55" s="864"/>
      <c r="DZ55" s="865"/>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0"/>
      <c r="AG56" s="841"/>
      <c r="AH56" s="841"/>
      <c r="AI56" s="841"/>
      <c r="AJ56" s="842"/>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7"/>
      <c r="BT56" s="848"/>
      <c r="BU56" s="848"/>
      <c r="BV56" s="848"/>
      <c r="BW56" s="848"/>
      <c r="BX56" s="848"/>
      <c r="BY56" s="848"/>
      <c r="BZ56" s="848"/>
      <c r="CA56" s="848"/>
      <c r="CB56" s="848"/>
      <c r="CC56" s="848"/>
      <c r="CD56" s="848"/>
      <c r="CE56" s="848"/>
      <c r="CF56" s="848"/>
      <c r="CG56" s="849"/>
      <c r="CH56" s="860"/>
      <c r="CI56" s="861"/>
      <c r="CJ56" s="861"/>
      <c r="CK56" s="861"/>
      <c r="CL56" s="862"/>
      <c r="CM56" s="860"/>
      <c r="CN56" s="861"/>
      <c r="CO56" s="861"/>
      <c r="CP56" s="861"/>
      <c r="CQ56" s="862"/>
      <c r="CR56" s="860"/>
      <c r="CS56" s="861"/>
      <c r="CT56" s="861"/>
      <c r="CU56" s="861"/>
      <c r="CV56" s="862"/>
      <c r="CW56" s="860"/>
      <c r="CX56" s="861"/>
      <c r="CY56" s="861"/>
      <c r="CZ56" s="861"/>
      <c r="DA56" s="862"/>
      <c r="DB56" s="860"/>
      <c r="DC56" s="861"/>
      <c r="DD56" s="861"/>
      <c r="DE56" s="861"/>
      <c r="DF56" s="862"/>
      <c r="DG56" s="860"/>
      <c r="DH56" s="861"/>
      <c r="DI56" s="861"/>
      <c r="DJ56" s="861"/>
      <c r="DK56" s="862"/>
      <c r="DL56" s="860"/>
      <c r="DM56" s="861"/>
      <c r="DN56" s="861"/>
      <c r="DO56" s="861"/>
      <c r="DP56" s="862"/>
      <c r="DQ56" s="860"/>
      <c r="DR56" s="861"/>
      <c r="DS56" s="861"/>
      <c r="DT56" s="861"/>
      <c r="DU56" s="862"/>
      <c r="DV56" s="863"/>
      <c r="DW56" s="864"/>
      <c r="DX56" s="864"/>
      <c r="DY56" s="864"/>
      <c r="DZ56" s="865"/>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0"/>
      <c r="AG57" s="841"/>
      <c r="AH57" s="841"/>
      <c r="AI57" s="841"/>
      <c r="AJ57" s="842"/>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7"/>
      <c r="BT57" s="848"/>
      <c r="BU57" s="848"/>
      <c r="BV57" s="848"/>
      <c r="BW57" s="848"/>
      <c r="BX57" s="848"/>
      <c r="BY57" s="848"/>
      <c r="BZ57" s="848"/>
      <c r="CA57" s="848"/>
      <c r="CB57" s="848"/>
      <c r="CC57" s="848"/>
      <c r="CD57" s="848"/>
      <c r="CE57" s="848"/>
      <c r="CF57" s="848"/>
      <c r="CG57" s="849"/>
      <c r="CH57" s="860"/>
      <c r="CI57" s="861"/>
      <c r="CJ57" s="861"/>
      <c r="CK57" s="861"/>
      <c r="CL57" s="862"/>
      <c r="CM57" s="860"/>
      <c r="CN57" s="861"/>
      <c r="CO57" s="861"/>
      <c r="CP57" s="861"/>
      <c r="CQ57" s="862"/>
      <c r="CR57" s="860"/>
      <c r="CS57" s="861"/>
      <c r="CT57" s="861"/>
      <c r="CU57" s="861"/>
      <c r="CV57" s="862"/>
      <c r="CW57" s="860"/>
      <c r="CX57" s="861"/>
      <c r="CY57" s="861"/>
      <c r="CZ57" s="861"/>
      <c r="DA57" s="862"/>
      <c r="DB57" s="860"/>
      <c r="DC57" s="861"/>
      <c r="DD57" s="861"/>
      <c r="DE57" s="861"/>
      <c r="DF57" s="862"/>
      <c r="DG57" s="860"/>
      <c r="DH57" s="861"/>
      <c r="DI57" s="861"/>
      <c r="DJ57" s="861"/>
      <c r="DK57" s="862"/>
      <c r="DL57" s="860"/>
      <c r="DM57" s="861"/>
      <c r="DN57" s="861"/>
      <c r="DO57" s="861"/>
      <c r="DP57" s="862"/>
      <c r="DQ57" s="860"/>
      <c r="DR57" s="861"/>
      <c r="DS57" s="861"/>
      <c r="DT57" s="861"/>
      <c r="DU57" s="862"/>
      <c r="DV57" s="863"/>
      <c r="DW57" s="864"/>
      <c r="DX57" s="864"/>
      <c r="DY57" s="864"/>
      <c r="DZ57" s="865"/>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0"/>
      <c r="AG58" s="841"/>
      <c r="AH58" s="841"/>
      <c r="AI58" s="841"/>
      <c r="AJ58" s="842"/>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7"/>
      <c r="BT58" s="848"/>
      <c r="BU58" s="848"/>
      <c r="BV58" s="848"/>
      <c r="BW58" s="848"/>
      <c r="BX58" s="848"/>
      <c r="BY58" s="848"/>
      <c r="BZ58" s="848"/>
      <c r="CA58" s="848"/>
      <c r="CB58" s="848"/>
      <c r="CC58" s="848"/>
      <c r="CD58" s="848"/>
      <c r="CE58" s="848"/>
      <c r="CF58" s="848"/>
      <c r="CG58" s="849"/>
      <c r="CH58" s="860"/>
      <c r="CI58" s="861"/>
      <c r="CJ58" s="861"/>
      <c r="CK58" s="861"/>
      <c r="CL58" s="862"/>
      <c r="CM58" s="860"/>
      <c r="CN58" s="861"/>
      <c r="CO58" s="861"/>
      <c r="CP58" s="861"/>
      <c r="CQ58" s="862"/>
      <c r="CR58" s="860"/>
      <c r="CS58" s="861"/>
      <c r="CT58" s="861"/>
      <c r="CU58" s="861"/>
      <c r="CV58" s="862"/>
      <c r="CW58" s="860"/>
      <c r="CX58" s="861"/>
      <c r="CY58" s="861"/>
      <c r="CZ58" s="861"/>
      <c r="DA58" s="862"/>
      <c r="DB58" s="860"/>
      <c r="DC58" s="861"/>
      <c r="DD58" s="861"/>
      <c r="DE58" s="861"/>
      <c r="DF58" s="862"/>
      <c r="DG58" s="860"/>
      <c r="DH58" s="861"/>
      <c r="DI58" s="861"/>
      <c r="DJ58" s="861"/>
      <c r="DK58" s="862"/>
      <c r="DL58" s="860"/>
      <c r="DM58" s="861"/>
      <c r="DN58" s="861"/>
      <c r="DO58" s="861"/>
      <c r="DP58" s="862"/>
      <c r="DQ58" s="860"/>
      <c r="DR58" s="861"/>
      <c r="DS58" s="861"/>
      <c r="DT58" s="861"/>
      <c r="DU58" s="862"/>
      <c r="DV58" s="863"/>
      <c r="DW58" s="864"/>
      <c r="DX58" s="864"/>
      <c r="DY58" s="864"/>
      <c r="DZ58" s="865"/>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0"/>
      <c r="AG59" s="841"/>
      <c r="AH59" s="841"/>
      <c r="AI59" s="841"/>
      <c r="AJ59" s="842"/>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7"/>
      <c r="BT59" s="848"/>
      <c r="BU59" s="848"/>
      <c r="BV59" s="848"/>
      <c r="BW59" s="848"/>
      <c r="BX59" s="848"/>
      <c r="BY59" s="848"/>
      <c r="BZ59" s="848"/>
      <c r="CA59" s="848"/>
      <c r="CB59" s="848"/>
      <c r="CC59" s="848"/>
      <c r="CD59" s="848"/>
      <c r="CE59" s="848"/>
      <c r="CF59" s="848"/>
      <c r="CG59" s="849"/>
      <c r="CH59" s="860"/>
      <c r="CI59" s="861"/>
      <c r="CJ59" s="861"/>
      <c r="CK59" s="861"/>
      <c r="CL59" s="862"/>
      <c r="CM59" s="860"/>
      <c r="CN59" s="861"/>
      <c r="CO59" s="861"/>
      <c r="CP59" s="861"/>
      <c r="CQ59" s="862"/>
      <c r="CR59" s="860"/>
      <c r="CS59" s="861"/>
      <c r="CT59" s="861"/>
      <c r="CU59" s="861"/>
      <c r="CV59" s="862"/>
      <c r="CW59" s="860"/>
      <c r="CX59" s="861"/>
      <c r="CY59" s="861"/>
      <c r="CZ59" s="861"/>
      <c r="DA59" s="862"/>
      <c r="DB59" s="860"/>
      <c r="DC59" s="861"/>
      <c r="DD59" s="861"/>
      <c r="DE59" s="861"/>
      <c r="DF59" s="862"/>
      <c r="DG59" s="860"/>
      <c r="DH59" s="861"/>
      <c r="DI59" s="861"/>
      <c r="DJ59" s="861"/>
      <c r="DK59" s="862"/>
      <c r="DL59" s="860"/>
      <c r="DM59" s="861"/>
      <c r="DN59" s="861"/>
      <c r="DO59" s="861"/>
      <c r="DP59" s="862"/>
      <c r="DQ59" s="860"/>
      <c r="DR59" s="861"/>
      <c r="DS59" s="861"/>
      <c r="DT59" s="861"/>
      <c r="DU59" s="862"/>
      <c r="DV59" s="863"/>
      <c r="DW59" s="864"/>
      <c r="DX59" s="864"/>
      <c r="DY59" s="864"/>
      <c r="DZ59" s="865"/>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0"/>
      <c r="AG60" s="841"/>
      <c r="AH60" s="841"/>
      <c r="AI60" s="841"/>
      <c r="AJ60" s="842"/>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7"/>
      <c r="BT60" s="848"/>
      <c r="BU60" s="848"/>
      <c r="BV60" s="848"/>
      <c r="BW60" s="848"/>
      <c r="BX60" s="848"/>
      <c r="BY60" s="848"/>
      <c r="BZ60" s="848"/>
      <c r="CA60" s="848"/>
      <c r="CB60" s="848"/>
      <c r="CC60" s="848"/>
      <c r="CD60" s="848"/>
      <c r="CE60" s="848"/>
      <c r="CF60" s="848"/>
      <c r="CG60" s="849"/>
      <c r="CH60" s="860"/>
      <c r="CI60" s="861"/>
      <c r="CJ60" s="861"/>
      <c r="CK60" s="861"/>
      <c r="CL60" s="862"/>
      <c r="CM60" s="860"/>
      <c r="CN60" s="861"/>
      <c r="CO60" s="861"/>
      <c r="CP60" s="861"/>
      <c r="CQ60" s="862"/>
      <c r="CR60" s="860"/>
      <c r="CS60" s="861"/>
      <c r="CT60" s="861"/>
      <c r="CU60" s="861"/>
      <c r="CV60" s="862"/>
      <c r="CW60" s="860"/>
      <c r="CX60" s="861"/>
      <c r="CY60" s="861"/>
      <c r="CZ60" s="861"/>
      <c r="DA60" s="862"/>
      <c r="DB60" s="860"/>
      <c r="DC60" s="861"/>
      <c r="DD60" s="861"/>
      <c r="DE60" s="861"/>
      <c r="DF60" s="862"/>
      <c r="DG60" s="860"/>
      <c r="DH60" s="861"/>
      <c r="DI60" s="861"/>
      <c r="DJ60" s="861"/>
      <c r="DK60" s="862"/>
      <c r="DL60" s="860"/>
      <c r="DM60" s="861"/>
      <c r="DN60" s="861"/>
      <c r="DO60" s="861"/>
      <c r="DP60" s="862"/>
      <c r="DQ60" s="860"/>
      <c r="DR60" s="861"/>
      <c r="DS60" s="861"/>
      <c r="DT60" s="861"/>
      <c r="DU60" s="862"/>
      <c r="DV60" s="863"/>
      <c r="DW60" s="864"/>
      <c r="DX60" s="864"/>
      <c r="DY60" s="864"/>
      <c r="DZ60" s="865"/>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0"/>
      <c r="AG61" s="841"/>
      <c r="AH61" s="841"/>
      <c r="AI61" s="841"/>
      <c r="AJ61" s="842"/>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7"/>
      <c r="BT61" s="848"/>
      <c r="BU61" s="848"/>
      <c r="BV61" s="848"/>
      <c r="BW61" s="848"/>
      <c r="BX61" s="848"/>
      <c r="BY61" s="848"/>
      <c r="BZ61" s="848"/>
      <c r="CA61" s="848"/>
      <c r="CB61" s="848"/>
      <c r="CC61" s="848"/>
      <c r="CD61" s="848"/>
      <c r="CE61" s="848"/>
      <c r="CF61" s="848"/>
      <c r="CG61" s="849"/>
      <c r="CH61" s="860"/>
      <c r="CI61" s="861"/>
      <c r="CJ61" s="861"/>
      <c r="CK61" s="861"/>
      <c r="CL61" s="862"/>
      <c r="CM61" s="860"/>
      <c r="CN61" s="861"/>
      <c r="CO61" s="861"/>
      <c r="CP61" s="861"/>
      <c r="CQ61" s="862"/>
      <c r="CR61" s="860"/>
      <c r="CS61" s="861"/>
      <c r="CT61" s="861"/>
      <c r="CU61" s="861"/>
      <c r="CV61" s="862"/>
      <c r="CW61" s="860"/>
      <c r="CX61" s="861"/>
      <c r="CY61" s="861"/>
      <c r="CZ61" s="861"/>
      <c r="DA61" s="862"/>
      <c r="DB61" s="860"/>
      <c r="DC61" s="861"/>
      <c r="DD61" s="861"/>
      <c r="DE61" s="861"/>
      <c r="DF61" s="862"/>
      <c r="DG61" s="860"/>
      <c r="DH61" s="861"/>
      <c r="DI61" s="861"/>
      <c r="DJ61" s="861"/>
      <c r="DK61" s="862"/>
      <c r="DL61" s="860"/>
      <c r="DM61" s="861"/>
      <c r="DN61" s="861"/>
      <c r="DO61" s="861"/>
      <c r="DP61" s="862"/>
      <c r="DQ61" s="860"/>
      <c r="DR61" s="861"/>
      <c r="DS61" s="861"/>
      <c r="DT61" s="861"/>
      <c r="DU61" s="862"/>
      <c r="DV61" s="863"/>
      <c r="DW61" s="864"/>
      <c r="DX61" s="864"/>
      <c r="DY61" s="864"/>
      <c r="DZ61" s="865"/>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0"/>
      <c r="AG62" s="841"/>
      <c r="AH62" s="841"/>
      <c r="AI62" s="841"/>
      <c r="AJ62" s="842"/>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7"/>
      <c r="BT62" s="848"/>
      <c r="BU62" s="848"/>
      <c r="BV62" s="848"/>
      <c r="BW62" s="848"/>
      <c r="BX62" s="848"/>
      <c r="BY62" s="848"/>
      <c r="BZ62" s="848"/>
      <c r="CA62" s="848"/>
      <c r="CB62" s="848"/>
      <c r="CC62" s="848"/>
      <c r="CD62" s="848"/>
      <c r="CE62" s="848"/>
      <c r="CF62" s="848"/>
      <c r="CG62" s="849"/>
      <c r="CH62" s="860"/>
      <c r="CI62" s="861"/>
      <c r="CJ62" s="861"/>
      <c r="CK62" s="861"/>
      <c r="CL62" s="862"/>
      <c r="CM62" s="860"/>
      <c r="CN62" s="861"/>
      <c r="CO62" s="861"/>
      <c r="CP62" s="861"/>
      <c r="CQ62" s="862"/>
      <c r="CR62" s="860"/>
      <c r="CS62" s="861"/>
      <c r="CT62" s="861"/>
      <c r="CU62" s="861"/>
      <c r="CV62" s="862"/>
      <c r="CW62" s="860"/>
      <c r="CX62" s="861"/>
      <c r="CY62" s="861"/>
      <c r="CZ62" s="861"/>
      <c r="DA62" s="862"/>
      <c r="DB62" s="860"/>
      <c r="DC62" s="861"/>
      <c r="DD62" s="861"/>
      <c r="DE62" s="861"/>
      <c r="DF62" s="862"/>
      <c r="DG62" s="860"/>
      <c r="DH62" s="861"/>
      <c r="DI62" s="861"/>
      <c r="DJ62" s="861"/>
      <c r="DK62" s="862"/>
      <c r="DL62" s="860"/>
      <c r="DM62" s="861"/>
      <c r="DN62" s="861"/>
      <c r="DO62" s="861"/>
      <c r="DP62" s="862"/>
      <c r="DQ62" s="860"/>
      <c r="DR62" s="861"/>
      <c r="DS62" s="861"/>
      <c r="DT62" s="861"/>
      <c r="DU62" s="862"/>
      <c r="DV62" s="863"/>
      <c r="DW62" s="864"/>
      <c r="DX62" s="864"/>
      <c r="DY62" s="864"/>
      <c r="DZ62" s="865"/>
      <c r="EA62" s="246"/>
    </row>
    <row r="63" spans="1:131" s="247" customFormat="1" ht="26.25" customHeight="1" thickBot="1" x14ac:dyDescent="0.2">
      <c r="A63" s="264" t="s">
        <v>386</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77</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233</v>
      </c>
      <c r="BK63" s="930"/>
      <c r="BL63" s="930"/>
      <c r="BM63" s="930"/>
      <c r="BN63" s="931"/>
      <c r="BO63" s="265"/>
      <c r="BP63" s="265"/>
      <c r="BQ63" s="262">
        <v>57</v>
      </c>
      <c r="BR63" s="263"/>
      <c r="BS63" s="847"/>
      <c r="BT63" s="848"/>
      <c r="BU63" s="848"/>
      <c r="BV63" s="848"/>
      <c r="BW63" s="848"/>
      <c r="BX63" s="848"/>
      <c r="BY63" s="848"/>
      <c r="BZ63" s="848"/>
      <c r="CA63" s="848"/>
      <c r="CB63" s="848"/>
      <c r="CC63" s="848"/>
      <c r="CD63" s="848"/>
      <c r="CE63" s="848"/>
      <c r="CF63" s="848"/>
      <c r="CG63" s="849"/>
      <c r="CH63" s="860"/>
      <c r="CI63" s="861"/>
      <c r="CJ63" s="861"/>
      <c r="CK63" s="861"/>
      <c r="CL63" s="862"/>
      <c r="CM63" s="860"/>
      <c r="CN63" s="861"/>
      <c r="CO63" s="861"/>
      <c r="CP63" s="861"/>
      <c r="CQ63" s="862"/>
      <c r="CR63" s="860"/>
      <c r="CS63" s="861"/>
      <c r="CT63" s="861"/>
      <c r="CU63" s="861"/>
      <c r="CV63" s="862"/>
      <c r="CW63" s="860"/>
      <c r="CX63" s="861"/>
      <c r="CY63" s="861"/>
      <c r="CZ63" s="861"/>
      <c r="DA63" s="862"/>
      <c r="DB63" s="860"/>
      <c r="DC63" s="861"/>
      <c r="DD63" s="861"/>
      <c r="DE63" s="861"/>
      <c r="DF63" s="862"/>
      <c r="DG63" s="860"/>
      <c r="DH63" s="861"/>
      <c r="DI63" s="861"/>
      <c r="DJ63" s="861"/>
      <c r="DK63" s="862"/>
      <c r="DL63" s="860"/>
      <c r="DM63" s="861"/>
      <c r="DN63" s="861"/>
      <c r="DO63" s="861"/>
      <c r="DP63" s="862"/>
      <c r="DQ63" s="860"/>
      <c r="DR63" s="861"/>
      <c r="DS63" s="861"/>
      <c r="DT63" s="861"/>
      <c r="DU63" s="862"/>
      <c r="DV63" s="863"/>
      <c r="DW63" s="864"/>
      <c r="DX63" s="864"/>
      <c r="DY63" s="864"/>
      <c r="DZ63" s="86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7"/>
      <c r="BT64" s="848"/>
      <c r="BU64" s="848"/>
      <c r="BV64" s="848"/>
      <c r="BW64" s="848"/>
      <c r="BX64" s="848"/>
      <c r="BY64" s="848"/>
      <c r="BZ64" s="848"/>
      <c r="CA64" s="848"/>
      <c r="CB64" s="848"/>
      <c r="CC64" s="848"/>
      <c r="CD64" s="848"/>
      <c r="CE64" s="848"/>
      <c r="CF64" s="848"/>
      <c r="CG64" s="849"/>
      <c r="CH64" s="860"/>
      <c r="CI64" s="861"/>
      <c r="CJ64" s="861"/>
      <c r="CK64" s="861"/>
      <c r="CL64" s="862"/>
      <c r="CM64" s="860"/>
      <c r="CN64" s="861"/>
      <c r="CO64" s="861"/>
      <c r="CP64" s="861"/>
      <c r="CQ64" s="862"/>
      <c r="CR64" s="860"/>
      <c r="CS64" s="861"/>
      <c r="CT64" s="861"/>
      <c r="CU64" s="861"/>
      <c r="CV64" s="862"/>
      <c r="CW64" s="860"/>
      <c r="CX64" s="861"/>
      <c r="CY64" s="861"/>
      <c r="CZ64" s="861"/>
      <c r="DA64" s="862"/>
      <c r="DB64" s="860"/>
      <c r="DC64" s="861"/>
      <c r="DD64" s="861"/>
      <c r="DE64" s="861"/>
      <c r="DF64" s="862"/>
      <c r="DG64" s="860"/>
      <c r="DH64" s="861"/>
      <c r="DI64" s="861"/>
      <c r="DJ64" s="861"/>
      <c r="DK64" s="862"/>
      <c r="DL64" s="860"/>
      <c r="DM64" s="861"/>
      <c r="DN64" s="861"/>
      <c r="DO64" s="861"/>
      <c r="DP64" s="862"/>
      <c r="DQ64" s="860"/>
      <c r="DR64" s="861"/>
      <c r="DS64" s="861"/>
      <c r="DT64" s="861"/>
      <c r="DU64" s="862"/>
      <c r="DV64" s="863"/>
      <c r="DW64" s="864"/>
      <c r="DX64" s="864"/>
      <c r="DY64" s="864"/>
      <c r="DZ64" s="865"/>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7"/>
      <c r="BT65" s="848"/>
      <c r="BU65" s="848"/>
      <c r="BV65" s="848"/>
      <c r="BW65" s="848"/>
      <c r="BX65" s="848"/>
      <c r="BY65" s="848"/>
      <c r="BZ65" s="848"/>
      <c r="CA65" s="848"/>
      <c r="CB65" s="848"/>
      <c r="CC65" s="848"/>
      <c r="CD65" s="848"/>
      <c r="CE65" s="848"/>
      <c r="CF65" s="848"/>
      <c r="CG65" s="849"/>
      <c r="CH65" s="860"/>
      <c r="CI65" s="861"/>
      <c r="CJ65" s="861"/>
      <c r="CK65" s="861"/>
      <c r="CL65" s="862"/>
      <c r="CM65" s="860"/>
      <c r="CN65" s="861"/>
      <c r="CO65" s="861"/>
      <c r="CP65" s="861"/>
      <c r="CQ65" s="862"/>
      <c r="CR65" s="860"/>
      <c r="CS65" s="861"/>
      <c r="CT65" s="861"/>
      <c r="CU65" s="861"/>
      <c r="CV65" s="862"/>
      <c r="CW65" s="860"/>
      <c r="CX65" s="861"/>
      <c r="CY65" s="861"/>
      <c r="CZ65" s="861"/>
      <c r="DA65" s="862"/>
      <c r="DB65" s="860"/>
      <c r="DC65" s="861"/>
      <c r="DD65" s="861"/>
      <c r="DE65" s="861"/>
      <c r="DF65" s="862"/>
      <c r="DG65" s="860"/>
      <c r="DH65" s="861"/>
      <c r="DI65" s="861"/>
      <c r="DJ65" s="861"/>
      <c r="DK65" s="862"/>
      <c r="DL65" s="860"/>
      <c r="DM65" s="861"/>
      <c r="DN65" s="861"/>
      <c r="DO65" s="861"/>
      <c r="DP65" s="862"/>
      <c r="DQ65" s="860"/>
      <c r="DR65" s="861"/>
      <c r="DS65" s="861"/>
      <c r="DT65" s="861"/>
      <c r="DU65" s="862"/>
      <c r="DV65" s="863"/>
      <c r="DW65" s="864"/>
      <c r="DX65" s="864"/>
      <c r="DY65" s="864"/>
      <c r="DZ65" s="865"/>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392</v>
      </c>
      <c r="W66" s="798"/>
      <c r="X66" s="798"/>
      <c r="Y66" s="798"/>
      <c r="Z66" s="799"/>
      <c r="AA66" s="797" t="s">
        <v>410</v>
      </c>
      <c r="AB66" s="798"/>
      <c r="AC66" s="798"/>
      <c r="AD66" s="798"/>
      <c r="AE66" s="799"/>
      <c r="AF66" s="932" t="s">
        <v>394</v>
      </c>
      <c r="AG66" s="893"/>
      <c r="AH66" s="893"/>
      <c r="AI66" s="893"/>
      <c r="AJ66" s="933"/>
      <c r="AK66" s="797" t="s">
        <v>411</v>
      </c>
      <c r="AL66" s="821"/>
      <c r="AM66" s="821"/>
      <c r="AN66" s="821"/>
      <c r="AO66" s="822"/>
      <c r="AP66" s="797" t="s">
        <v>412</v>
      </c>
      <c r="AQ66" s="798"/>
      <c r="AR66" s="798"/>
      <c r="AS66" s="798"/>
      <c r="AT66" s="799"/>
      <c r="AU66" s="797" t="s">
        <v>413</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572</v>
      </c>
      <c r="C68" s="950"/>
      <c r="D68" s="950"/>
      <c r="E68" s="950"/>
      <c r="F68" s="950"/>
      <c r="G68" s="950"/>
      <c r="H68" s="950"/>
      <c r="I68" s="950"/>
      <c r="J68" s="950"/>
      <c r="K68" s="950"/>
      <c r="L68" s="950"/>
      <c r="M68" s="950"/>
      <c r="N68" s="950"/>
      <c r="O68" s="950"/>
      <c r="P68" s="951"/>
      <c r="Q68" s="952">
        <v>1019</v>
      </c>
      <c r="R68" s="946"/>
      <c r="S68" s="946"/>
      <c r="T68" s="946"/>
      <c r="U68" s="946"/>
      <c r="V68" s="946">
        <v>1007</v>
      </c>
      <c r="W68" s="946"/>
      <c r="X68" s="946"/>
      <c r="Y68" s="946"/>
      <c r="Z68" s="946"/>
      <c r="AA68" s="946">
        <f t="shared" ref="AA68:AA71" si="1">Q68-V68</f>
        <v>12</v>
      </c>
      <c r="AB68" s="946"/>
      <c r="AC68" s="946"/>
      <c r="AD68" s="946"/>
      <c r="AE68" s="946"/>
      <c r="AF68" s="953">
        <v>12</v>
      </c>
      <c r="AG68" s="954"/>
      <c r="AH68" s="954"/>
      <c r="AI68" s="954"/>
      <c r="AJ68" s="955"/>
      <c r="AK68" s="946">
        <v>0</v>
      </c>
      <c r="AL68" s="946"/>
      <c r="AM68" s="946"/>
      <c r="AN68" s="946"/>
      <c r="AO68" s="946"/>
      <c r="AP68" s="946">
        <v>676</v>
      </c>
      <c r="AQ68" s="946"/>
      <c r="AR68" s="946"/>
      <c r="AS68" s="946"/>
      <c r="AT68" s="946"/>
      <c r="AU68" s="946">
        <v>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6" t="s">
        <v>573</v>
      </c>
      <c r="C69" s="957"/>
      <c r="D69" s="957"/>
      <c r="E69" s="957"/>
      <c r="F69" s="957"/>
      <c r="G69" s="957"/>
      <c r="H69" s="957"/>
      <c r="I69" s="957"/>
      <c r="J69" s="957"/>
      <c r="K69" s="957"/>
      <c r="L69" s="957"/>
      <c r="M69" s="957"/>
      <c r="N69" s="957"/>
      <c r="O69" s="957"/>
      <c r="P69" s="958"/>
      <c r="Q69" s="959">
        <v>1245</v>
      </c>
      <c r="R69" s="911"/>
      <c r="S69" s="911"/>
      <c r="T69" s="911"/>
      <c r="U69" s="911"/>
      <c r="V69" s="911">
        <v>1243</v>
      </c>
      <c r="W69" s="911"/>
      <c r="X69" s="911"/>
      <c r="Y69" s="911"/>
      <c r="Z69" s="911"/>
      <c r="AA69" s="911">
        <f t="shared" si="1"/>
        <v>2</v>
      </c>
      <c r="AB69" s="911"/>
      <c r="AC69" s="911"/>
      <c r="AD69" s="911"/>
      <c r="AE69" s="911"/>
      <c r="AF69" s="960">
        <v>2</v>
      </c>
      <c r="AG69" s="961"/>
      <c r="AH69" s="961"/>
      <c r="AI69" s="961"/>
      <c r="AJ69" s="910"/>
      <c r="AK69" s="911">
        <v>0</v>
      </c>
      <c r="AL69" s="911"/>
      <c r="AM69" s="911"/>
      <c r="AN69" s="911"/>
      <c r="AO69" s="911"/>
      <c r="AP69" s="911">
        <v>461</v>
      </c>
      <c r="AQ69" s="911"/>
      <c r="AR69" s="911"/>
      <c r="AS69" s="911"/>
      <c r="AT69" s="911"/>
      <c r="AU69" s="911">
        <v>4</v>
      </c>
      <c r="AV69" s="911"/>
      <c r="AW69" s="911"/>
      <c r="AX69" s="911"/>
      <c r="AY69" s="911"/>
      <c r="AZ69" s="962"/>
      <c r="BA69" s="962"/>
      <c r="BB69" s="962"/>
      <c r="BC69" s="962"/>
      <c r="BD69" s="963"/>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6" t="s">
        <v>574</v>
      </c>
      <c r="C70" s="957"/>
      <c r="D70" s="957"/>
      <c r="E70" s="957"/>
      <c r="F70" s="957"/>
      <c r="G70" s="957"/>
      <c r="H70" s="957"/>
      <c r="I70" s="957"/>
      <c r="J70" s="957"/>
      <c r="K70" s="957"/>
      <c r="L70" s="957"/>
      <c r="M70" s="957"/>
      <c r="N70" s="957"/>
      <c r="O70" s="957"/>
      <c r="P70" s="958"/>
      <c r="Q70" s="959">
        <v>1523</v>
      </c>
      <c r="R70" s="911"/>
      <c r="S70" s="911"/>
      <c r="T70" s="911"/>
      <c r="U70" s="911"/>
      <c r="V70" s="911">
        <v>1342</v>
      </c>
      <c r="W70" s="911"/>
      <c r="X70" s="911"/>
      <c r="Y70" s="911"/>
      <c r="Z70" s="911"/>
      <c r="AA70" s="911">
        <f t="shared" si="1"/>
        <v>181</v>
      </c>
      <c r="AB70" s="911"/>
      <c r="AC70" s="911"/>
      <c r="AD70" s="911"/>
      <c r="AE70" s="911"/>
      <c r="AF70" s="960">
        <v>181</v>
      </c>
      <c r="AG70" s="961"/>
      <c r="AH70" s="961"/>
      <c r="AI70" s="961"/>
      <c r="AJ70" s="910"/>
      <c r="AK70" s="911">
        <v>207</v>
      </c>
      <c r="AL70" s="911"/>
      <c r="AM70" s="911"/>
      <c r="AN70" s="911"/>
      <c r="AO70" s="911"/>
      <c r="AP70" s="911">
        <v>0</v>
      </c>
      <c r="AQ70" s="911"/>
      <c r="AR70" s="911"/>
      <c r="AS70" s="911"/>
      <c r="AT70" s="911"/>
      <c r="AU70" s="911">
        <v>0</v>
      </c>
      <c r="AV70" s="911"/>
      <c r="AW70" s="911"/>
      <c r="AX70" s="911"/>
      <c r="AY70" s="911"/>
      <c r="AZ70" s="962"/>
      <c r="BA70" s="962"/>
      <c r="BB70" s="962"/>
      <c r="BC70" s="962"/>
      <c r="BD70" s="963"/>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6" t="s">
        <v>575</v>
      </c>
      <c r="C71" s="957"/>
      <c r="D71" s="957"/>
      <c r="E71" s="957"/>
      <c r="F71" s="957"/>
      <c r="G71" s="957"/>
      <c r="H71" s="957"/>
      <c r="I71" s="957"/>
      <c r="J71" s="957"/>
      <c r="K71" s="957"/>
      <c r="L71" s="957"/>
      <c r="M71" s="957"/>
      <c r="N71" s="957"/>
      <c r="O71" s="957"/>
      <c r="P71" s="958"/>
      <c r="Q71" s="959">
        <v>40</v>
      </c>
      <c r="R71" s="911"/>
      <c r="S71" s="911"/>
      <c r="T71" s="911"/>
      <c r="U71" s="911"/>
      <c r="V71" s="911">
        <v>38</v>
      </c>
      <c r="W71" s="911"/>
      <c r="X71" s="911"/>
      <c r="Y71" s="911"/>
      <c r="Z71" s="911"/>
      <c r="AA71" s="911">
        <f t="shared" si="1"/>
        <v>2</v>
      </c>
      <c r="AB71" s="911"/>
      <c r="AC71" s="911"/>
      <c r="AD71" s="911"/>
      <c r="AE71" s="911"/>
      <c r="AF71" s="960">
        <v>2</v>
      </c>
      <c r="AG71" s="961"/>
      <c r="AH71" s="961"/>
      <c r="AI71" s="961"/>
      <c r="AJ71" s="910"/>
      <c r="AK71" s="911">
        <v>5</v>
      </c>
      <c r="AL71" s="911"/>
      <c r="AM71" s="911"/>
      <c r="AN71" s="911"/>
      <c r="AO71" s="911"/>
      <c r="AP71" s="911">
        <v>0</v>
      </c>
      <c r="AQ71" s="911"/>
      <c r="AR71" s="911"/>
      <c r="AS71" s="911"/>
      <c r="AT71" s="911"/>
      <c r="AU71" s="911">
        <v>0</v>
      </c>
      <c r="AV71" s="911"/>
      <c r="AW71" s="911"/>
      <c r="AX71" s="911"/>
      <c r="AY71" s="911"/>
      <c r="AZ71" s="962"/>
      <c r="BA71" s="962"/>
      <c r="BB71" s="962"/>
      <c r="BC71" s="962"/>
      <c r="BD71" s="963"/>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6"/>
      <c r="C72" s="957"/>
      <c r="D72" s="957"/>
      <c r="E72" s="957"/>
      <c r="F72" s="957"/>
      <c r="G72" s="957"/>
      <c r="H72" s="957"/>
      <c r="I72" s="957"/>
      <c r="J72" s="957"/>
      <c r="K72" s="957"/>
      <c r="L72" s="957"/>
      <c r="M72" s="957"/>
      <c r="N72" s="957"/>
      <c r="O72" s="957"/>
      <c r="P72" s="958"/>
      <c r="Q72" s="959"/>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62"/>
      <c r="BA72" s="962"/>
      <c r="BB72" s="962"/>
      <c r="BC72" s="962"/>
      <c r="BD72" s="963"/>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6"/>
      <c r="C73" s="957"/>
      <c r="D73" s="957"/>
      <c r="E73" s="957"/>
      <c r="F73" s="957"/>
      <c r="G73" s="957"/>
      <c r="H73" s="957"/>
      <c r="I73" s="957"/>
      <c r="J73" s="957"/>
      <c r="K73" s="957"/>
      <c r="L73" s="957"/>
      <c r="M73" s="957"/>
      <c r="N73" s="957"/>
      <c r="O73" s="957"/>
      <c r="P73" s="958"/>
      <c r="Q73" s="959"/>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62"/>
      <c r="BA73" s="962"/>
      <c r="BB73" s="962"/>
      <c r="BC73" s="962"/>
      <c r="BD73" s="963"/>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6"/>
      <c r="C74" s="957"/>
      <c r="D74" s="957"/>
      <c r="E74" s="957"/>
      <c r="F74" s="957"/>
      <c r="G74" s="957"/>
      <c r="H74" s="957"/>
      <c r="I74" s="957"/>
      <c r="J74" s="957"/>
      <c r="K74" s="957"/>
      <c r="L74" s="957"/>
      <c r="M74" s="957"/>
      <c r="N74" s="957"/>
      <c r="O74" s="957"/>
      <c r="P74" s="958"/>
      <c r="Q74" s="959"/>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62"/>
      <c r="BA74" s="962"/>
      <c r="BB74" s="962"/>
      <c r="BC74" s="962"/>
      <c r="BD74" s="963"/>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6"/>
      <c r="C75" s="957"/>
      <c r="D75" s="957"/>
      <c r="E75" s="957"/>
      <c r="F75" s="957"/>
      <c r="G75" s="957"/>
      <c r="H75" s="957"/>
      <c r="I75" s="957"/>
      <c r="J75" s="957"/>
      <c r="K75" s="957"/>
      <c r="L75" s="957"/>
      <c r="M75" s="957"/>
      <c r="N75" s="957"/>
      <c r="O75" s="957"/>
      <c r="P75" s="958"/>
      <c r="Q75" s="964"/>
      <c r="R75" s="961"/>
      <c r="S75" s="961"/>
      <c r="T75" s="961"/>
      <c r="U75" s="910"/>
      <c r="V75" s="960"/>
      <c r="W75" s="961"/>
      <c r="X75" s="961"/>
      <c r="Y75" s="961"/>
      <c r="Z75" s="910"/>
      <c r="AA75" s="960"/>
      <c r="AB75" s="961"/>
      <c r="AC75" s="961"/>
      <c r="AD75" s="961"/>
      <c r="AE75" s="910"/>
      <c r="AF75" s="960"/>
      <c r="AG75" s="961"/>
      <c r="AH75" s="961"/>
      <c r="AI75" s="961"/>
      <c r="AJ75" s="910"/>
      <c r="AK75" s="960"/>
      <c r="AL75" s="961"/>
      <c r="AM75" s="961"/>
      <c r="AN75" s="961"/>
      <c r="AO75" s="910"/>
      <c r="AP75" s="960"/>
      <c r="AQ75" s="961"/>
      <c r="AR75" s="961"/>
      <c r="AS75" s="961"/>
      <c r="AT75" s="910"/>
      <c r="AU75" s="960"/>
      <c r="AV75" s="961"/>
      <c r="AW75" s="961"/>
      <c r="AX75" s="961"/>
      <c r="AY75" s="910"/>
      <c r="AZ75" s="962"/>
      <c r="BA75" s="962"/>
      <c r="BB75" s="962"/>
      <c r="BC75" s="962"/>
      <c r="BD75" s="963"/>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6"/>
      <c r="C76" s="957"/>
      <c r="D76" s="957"/>
      <c r="E76" s="957"/>
      <c r="F76" s="957"/>
      <c r="G76" s="957"/>
      <c r="H76" s="957"/>
      <c r="I76" s="957"/>
      <c r="J76" s="957"/>
      <c r="K76" s="957"/>
      <c r="L76" s="957"/>
      <c r="M76" s="957"/>
      <c r="N76" s="957"/>
      <c r="O76" s="957"/>
      <c r="P76" s="958"/>
      <c r="Q76" s="964"/>
      <c r="R76" s="961"/>
      <c r="S76" s="961"/>
      <c r="T76" s="961"/>
      <c r="U76" s="910"/>
      <c r="V76" s="960"/>
      <c r="W76" s="961"/>
      <c r="X76" s="961"/>
      <c r="Y76" s="961"/>
      <c r="Z76" s="910"/>
      <c r="AA76" s="960"/>
      <c r="AB76" s="961"/>
      <c r="AC76" s="961"/>
      <c r="AD76" s="961"/>
      <c r="AE76" s="910"/>
      <c r="AF76" s="960"/>
      <c r="AG76" s="961"/>
      <c r="AH76" s="961"/>
      <c r="AI76" s="961"/>
      <c r="AJ76" s="910"/>
      <c r="AK76" s="960"/>
      <c r="AL76" s="961"/>
      <c r="AM76" s="961"/>
      <c r="AN76" s="961"/>
      <c r="AO76" s="910"/>
      <c r="AP76" s="960"/>
      <c r="AQ76" s="961"/>
      <c r="AR76" s="961"/>
      <c r="AS76" s="961"/>
      <c r="AT76" s="910"/>
      <c r="AU76" s="960"/>
      <c r="AV76" s="961"/>
      <c r="AW76" s="961"/>
      <c r="AX76" s="961"/>
      <c r="AY76" s="910"/>
      <c r="AZ76" s="962"/>
      <c r="BA76" s="962"/>
      <c r="BB76" s="962"/>
      <c r="BC76" s="962"/>
      <c r="BD76" s="963"/>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6"/>
      <c r="C77" s="957"/>
      <c r="D77" s="957"/>
      <c r="E77" s="957"/>
      <c r="F77" s="957"/>
      <c r="G77" s="957"/>
      <c r="H77" s="957"/>
      <c r="I77" s="957"/>
      <c r="J77" s="957"/>
      <c r="K77" s="957"/>
      <c r="L77" s="957"/>
      <c r="M77" s="957"/>
      <c r="N77" s="957"/>
      <c r="O77" s="957"/>
      <c r="P77" s="958"/>
      <c r="Q77" s="964"/>
      <c r="R77" s="961"/>
      <c r="S77" s="961"/>
      <c r="T77" s="961"/>
      <c r="U77" s="910"/>
      <c r="V77" s="960"/>
      <c r="W77" s="961"/>
      <c r="X77" s="961"/>
      <c r="Y77" s="961"/>
      <c r="Z77" s="910"/>
      <c r="AA77" s="960"/>
      <c r="AB77" s="961"/>
      <c r="AC77" s="961"/>
      <c r="AD77" s="961"/>
      <c r="AE77" s="910"/>
      <c r="AF77" s="960"/>
      <c r="AG77" s="961"/>
      <c r="AH77" s="961"/>
      <c r="AI77" s="961"/>
      <c r="AJ77" s="910"/>
      <c r="AK77" s="960"/>
      <c r="AL77" s="961"/>
      <c r="AM77" s="961"/>
      <c r="AN77" s="961"/>
      <c r="AO77" s="910"/>
      <c r="AP77" s="960"/>
      <c r="AQ77" s="961"/>
      <c r="AR77" s="961"/>
      <c r="AS77" s="961"/>
      <c r="AT77" s="910"/>
      <c r="AU77" s="960"/>
      <c r="AV77" s="961"/>
      <c r="AW77" s="961"/>
      <c r="AX77" s="961"/>
      <c r="AY77" s="910"/>
      <c r="AZ77" s="962"/>
      <c r="BA77" s="962"/>
      <c r="BB77" s="962"/>
      <c r="BC77" s="962"/>
      <c r="BD77" s="963"/>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6"/>
      <c r="C78" s="957"/>
      <c r="D78" s="957"/>
      <c r="E78" s="957"/>
      <c r="F78" s="957"/>
      <c r="G78" s="957"/>
      <c r="H78" s="957"/>
      <c r="I78" s="957"/>
      <c r="J78" s="957"/>
      <c r="K78" s="957"/>
      <c r="L78" s="957"/>
      <c r="M78" s="957"/>
      <c r="N78" s="957"/>
      <c r="O78" s="957"/>
      <c r="P78" s="958"/>
      <c r="Q78" s="959"/>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62"/>
      <c r="BA78" s="962"/>
      <c r="BB78" s="962"/>
      <c r="BC78" s="962"/>
      <c r="BD78" s="963"/>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6"/>
      <c r="C79" s="957"/>
      <c r="D79" s="957"/>
      <c r="E79" s="957"/>
      <c r="F79" s="957"/>
      <c r="G79" s="957"/>
      <c r="H79" s="957"/>
      <c r="I79" s="957"/>
      <c r="J79" s="957"/>
      <c r="K79" s="957"/>
      <c r="L79" s="957"/>
      <c r="M79" s="957"/>
      <c r="N79" s="957"/>
      <c r="O79" s="957"/>
      <c r="P79" s="958"/>
      <c r="Q79" s="959"/>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62"/>
      <c r="BA79" s="962"/>
      <c r="BB79" s="962"/>
      <c r="BC79" s="962"/>
      <c r="BD79" s="963"/>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6"/>
      <c r="C80" s="957"/>
      <c r="D80" s="957"/>
      <c r="E80" s="957"/>
      <c r="F80" s="957"/>
      <c r="G80" s="957"/>
      <c r="H80" s="957"/>
      <c r="I80" s="957"/>
      <c r="J80" s="957"/>
      <c r="K80" s="957"/>
      <c r="L80" s="957"/>
      <c r="M80" s="957"/>
      <c r="N80" s="957"/>
      <c r="O80" s="957"/>
      <c r="P80" s="958"/>
      <c r="Q80" s="959"/>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62"/>
      <c r="BA80" s="962"/>
      <c r="BB80" s="962"/>
      <c r="BC80" s="962"/>
      <c r="BD80" s="963"/>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6"/>
      <c r="C81" s="957"/>
      <c r="D81" s="957"/>
      <c r="E81" s="957"/>
      <c r="F81" s="957"/>
      <c r="G81" s="957"/>
      <c r="H81" s="957"/>
      <c r="I81" s="957"/>
      <c r="J81" s="957"/>
      <c r="K81" s="957"/>
      <c r="L81" s="957"/>
      <c r="M81" s="957"/>
      <c r="N81" s="957"/>
      <c r="O81" s="957"/>
      <c r="P81" s="958"/>
      <c r="Q81" s="959"/>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62"/>
      <c r="BA81" s="962"/>
      <c r="BB81" s="962"/>
      <c r="BC81" s="962"/>
      <c r="BD81" s="963"/>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6"/>
      <c r="C82" s="957"/>
      <c r="D82" s="957"/>
      <c r="E82" s="957"/>
      <c r="F82" s="957"/>
      <c r="G82" s="957"/>
      <c r="H82" s="957"/>
      <c r="I82" s="957"/>
      <c r="J82" s="957"/>
      <c r="K82" s="957"/>
      <c r="L82" s="957"/>
      <c r="M82" s="957"/>
      <c r="N82" s="957"/>
      <c r="O82" s="957"/>
      <c r="P82" s="958"/>
      <c r="Q82" s="959"/>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2"/>
      <c r="BA82" s="962"/>
      <c r="BB82" s="962"/>
      <c r="BC82" s="962"/>
      <c r="BD82" s="963"/>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6"/>
      <c r="C83" s="957"/>
      <c r="D83" s="957"/>
      <c r="E83" s="957"/>
      <c r="F83" s="957"/>
      <c r="G83" s="957"/>
      <c r="H83" s="957"/>
      <c r="I83" s="957"/>
      <c r="J83" s="957"/>
      <c r="K83" s="957"/>
      <c r="L83" s="957"/>
      <c r="M83" s="957"/>
      <c r="N83" s="957"/>
      <c r="O83" s="957"/>
      <c r="P83" s="958"/>
      <c r="Q83" s="959"/>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2"/>
      <c r="BA83" s="962"/>
      <c r="BB83" s="962"/>
      <c r="BC83" s="962"/>
      <c r="BD83" s="963"/>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6"/>
      <c r="C84" s="957"/>
      <c r="D84" s="957"/>
      <c r="E84" s="957"/>
      <c r="F84" s="957"/>
      <c r="G84" s="957"/>
      <c r="H84" s="957"/>
      <c r="I84" s="957"/>
      <c r="J84" s="957"/>
      <c r="K84" s="957"/>
      <c r="L84" s="957"/>
      <c r="M84" s="957"/>
      <c r="N84" s="957"/>
      <c r="O84" s="957"/>
      <c r="P84" s="958"/>
      <c r="Q84" s="959"/>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2"/>
      <c r="BA84" s="962"/>
      <c r="BB84" s="962"/>
      <c r="BC84" s="962"/>
      <c r="BD84" s="963"/>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6"/>
      <c r="C85" s="957"/>
      <c r="D85" s="957"/>
      <c r="E85" s="957"/>
      <c r="F85" s="957"/>
      <c r="G85" s="957"/>
      <c r="H85" s="957"/>
      <c r="I85" s="957"/>
      <c r="J85" s="957"/>
      <c r="K85" s="957"/>
      <c r="L85" s="957"/>
      <c r="M85" s="957"/>
      <c r="N85" s="957"/>
      <c r="O85" s="957"/>
      <c r="P85" s="958"/>
      <c r="Q85" s="959"/>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2"/>
      <c r="BA85" s="962"/>
      <c r="BB85" s="962"/>
      <c r="BC85" s="962"/>
      <c r="BD85" s="963"/>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6"/>
      <c r="C86" s="957"/>
      <c r="D86" s="957"/>
      <c r="E86" s="957"/>
      <c r="F86" s="957"/>
      <c r="G86" s="957"/>
      <c r="H86" s="957"/>
      <c r="I86" s="957"/>
      <c r="J86" s="957"/>
      <c r="K86" s="957"/>
      <c r="L86" s="957"/>
      <c r="M86" s="957"/>
      <c r="N86" s="957"/>
      <c r="O86" s="957"/>
      <c r="P86" s="958"/>
      <c r="Q86" s="959"/>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2"/>
      <c r="BA86" s="962"/>
      <c r="BB86" s="962"/>
      <c r="BC86" s="962"/>
      <c r="BD86" s="963"/>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415</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c r="CS102" s="930"/>
      <c r="CT102" s="930"/>
      <c r="CU102" s="930"/>
      <c r="CV102" s="976"/>
      <c r="CW102" s="975"/>
      <c r="CX102" s="930"/>
      <c r="CY102" s="930"/>
      <c r="CZ102" s="930"/>
      <c r="DA102" s="976"/>
      <c r="DB102" s="975"/>
      <c r="DC102" s="930"/>
      <c r="DD102" s="930"/>
      <c r="DE102" s="930"/>
      <c r="DF102" s="976"/>
      <c r="DG102" s="975"/>
      <c r="DH102" s="930"/>
      <c r="DI102" s="930"/>
      <c r="DJ102" s="930"/>
      <c r="DK102" s="976"/>
      <c r="DL102" s="975"/>
      <c r="DM102" s="930"/>
      <c r="DN102" s="930"/>
      <c r="DO102" s="930"/>
      <c r="DP102" s="976"/>
      <c r="DQ102" s="975"/>
      <c r="DR102" s="930"/>
      <c r="DS102" s="930"/>
      <c r="DT102" s="930"/>
      <c r="DU102" s="976"/>
      <c r="DV102" s="999"/>
      <c r="DW102" s="1000"/>
      <c r="DX102" s="1000"/>
      <c r="DY102" s="1000"/>
      <c r="DZ102" s="100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416</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417</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4" t="s">
        <v>420</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421</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15">
      <c r="A109" s="997" t="s">
        <v>422</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423</v>
      </c>
      <c r="AB109" s="978"/>
      <c r="AC109" s="978"/>
      <c r="AD109" s="978"/>
      <c r="AE109" s="979"/>
      <c r="AF109" s="977" t="s">
        <v>305</v>
      </c>
      <c r="AG109" s="978"/>
      <c r="AH109" s="978"/>
      <c r="AI109" s="978"/>
      <c r="AJ109" s="979"/>
      <c r="AK109" s="977" t="s">
        <v>304</v>
      </c>
      <c r="AL109" s="978"/>
      <c r="AM109" s="978"/>
      <c r="AN109" s="978"/>
      <c r="AO109" s="979"/>
      <c r="AP109" s="977" t="s">
        <v>424</v>
      </c>
      <c r="AQ109" s="978"/>
      <c r="AR109" s="978"/>
      <c r="AS109" s="978"/>
      <c r="AT109" s="980"/>
      <c r="AU109" s="997" t="s">
        <v>422</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423</v>
      </c>
      <c r="BR109" s="978"/>
      <c r="BS109" s="978"/>
      <c r="BT109" s="978"/>
      <c r="BU109" s="979"/>
      <c r="BV109" s="977" t="s">
        <v>305</v>
      </c>
      <c r="BW109" s="978"/>
      <c r="BX109" s="978"/>
      <c r="BY109" s="978"/>
      <c r="BZ109" s="979"/>
      <c r="CA109" s="977" t="s">
        <v>304</v>
      </c>
      <c r="CB109" s="978"/>
      <c r="CC109" s="978"/>
      <c r="CD109" s="978"/>
      <c r="CE109" s="979"/>
      <c r="CF109" s="998" t="s">
        <v>424</v>
      </c>
      <c r="CG109" s="998"/>
      <c r="CH109" s="998"/>
      <c r="CI109" s="998"/>
      <c r="CJ109" s="998"/>
      <c r="CK109" s="977" t="s">
        <v>425</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423</v>
      </c>
      <c r="DH109" s="978"/>
      <c r="DI109" s="978"/>
      <c r="DJ109" s="978"/>
      <c r="DK109" s="979"/>
      <c r="DL109" s="977" t="s">
        <v>305</v>
      </c>
      <c r="DM109" s="978"/>
      <c r="DN109" s="978"/>
      <c r="DO109" s="978"/>
      <c r="DP109" s="979"/>
      <c r="DQ109" s="977" t="s">
        <v>304</v>
      </c>
      <c r="DR109" s="978"/>
      <c r="DS109" s="978"/>
      <c r="DT109" s="978"/>
      <c r="DU109" s="979"/>
      <c r="DV109" s="977" t="s">
        <v>424</v>
      </c>
      <c r="DW109" s="978"/>
      <c r="DX109" s="978"/>
      <c r="DY109" s="978"/>
      <c r="DZ109" s="980"/>
    </row>
    <row r="110" spans="1:131" s="246" customFormat="1" ht="26.25" customHeight="1" x14ac:dyDescent="0.15">
      <c r="A110" s="981" t="s">
        <v>426</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583547</v>
      </c>
      <c r="AB110" s="985"/>
      <c r="AC110" s="985"/>
      <c r="AD110" s="985"/>
      <c r="AE110" s="986"/>
      <c r="AF110" s="987">
        <v>565941</v>
      </c>
      <c r="AG110" s="985"/>
      <c r="AH110" s="985"/>
      <c r="AI110" s="985"/>
      <c r="AJ110" s="986"/>
      <c r="AK110" s="987">
        <v>519774</v>
      </c>
      <c r="AL110" s="985"/>
      <c r="AM110" s="985"/>
      <c r="AN110" s="985"/>
      <c r="AO110" s="986"/>
      <c r="AP110" s="988">
        <v>25.1</v>
      </c>
      <c r="AQ110" s="989"/>
      <c r="AR110" s="989"/>
      <c r="AS110" s="989"/>
      <c r="AT110" s="990"/>
      <c r="AU110" s="991" t="s">
        <v>73</v>
      </c>
      <c r="AV110" s="992"/>
      <c r="AW110" s="992"/>
      <c r="AX110" s="992"/>
      <c r="AY110" s="992"/>
      <c r="AZ110" s="1033" t="s">
        <v>427</v>
      </c>
      <c r="BA110" s="982"/>
      <c r="BB110" s="982"/>
      <c r="BC110" s="982"/>
      <c r="BD110" s="982"/>
      <c r="BE110" s="982"/>
      <c r="BF110" s="982"/>
      <c r="BG110" s="982"/>
      <c r="BH110" s="982"/>
      <c r="BI110" s="982"/>
      <c r="BJ110" s="982"/>
      <c r="BK110" s="982"/>
      <c r="BL110" s="982"/>
      <c r="BM110" s="982"/>
      <c r="BN110" s="982"/>
      <c r="BO110" s="982"/>
      <c r="BP110" s="983"/>
      <c r="BQ110" s="1019">
        <v>3887245</v>
      </c>
      <c r="BR110" s="1020"/>
      <c r="BS110" s="1020"/>
      <c r="BT110" s="1020"/>
      <c r="BU110" s="1020"/>
      <c r="BV110" s="1020">
        <v>3643748</v>
      </c>
      <c r="BW110" s="1020"/>
      <c r="BX110" s="1020"/>
      <c r="BY110" s="1020"/>
      <c r="BZ110" s="1020"/>
      <c r="CA110" s="1020">
        <v>3619848</v>
      </c>
      <c r="CB110" s="1020"/>
      <c r="CC110" s="1020"/>
      <c r="CD110" s="1020"/>
      <c r="CE110" s="1020"/>
      <c r="CF110" s="1034">
        <v>175.1</v>
      </c>
      <c r="CG110" s="1035"/>
      <c r="CH110" s="1035"/>
      <c r="CI110" s="1035"/>
      <c r="CJ110" s="1035"/>
      <c r="CK110" s="1036" t="s">
        <v>428</v>
      </c>
      <c r="CL110" s="1037"/>
      <c r="CM110" s="1016" t="s">
        <v>429</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388</v>
      </c>
      <c r="DH110" s="1020"/>
      <c r="DI110" s="1020"/>
      <c r="DJ110" s="1020"/>
      <c r="DK110" s="1020"/>
      <c r="DL110" s="1020" t="s">
        <v>430</v>
      </c>
      <c r="DM110" s="1020"/>
      <c r="DN110" s="1020"/>
      <c r="DO110" s="1020"/>
      <c r="DP110" s="1020"/>
      <c r="DQ110" s="1020" t="s">
        <v>431</v>
      </c>
      <c r="DR110" s="1020"/>
      <c r="DS110" s="1020"/>
      <c r="DT110" s="1020"/>
      <c r="DU110" s="1020"/>
      <c r="DV110" s="1021" t="s">
        <v>388</v>
      </c>
      <c r="DW110" s="1021"/>
      <c r="DX110" s="1021"/>
      <c r="DY110" s="1021"/>
      <c r="DZ110" s="1022"/>
    </row>
    <row r="111" spans="1:131" s="246" customFormat="1" ht="26.25" customHeight="1" x14ac:dyDescent="0.15">
      <c r="A111" s="1023" t="s">
        <v>432</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430</v>
      </c>
      <c r="AB111" s="1027"/>
      <c r="AC111" s="1027"/>
      <c r="AD111" s="1027"/>
      <c r="AE111" s="1028"/>
      <c r="AF111" s="1029" t="s">
        <v>233</v>
      </c>
      <c r="AG111" s="1027"/>
      <c r="AH111" s="1027"/>
      <c r="AI111" s="1027"/>
      <c r="AJ111" s="1028"/>
      <c r="AK111" s="1029" t="s">
        <v>433</v>
      </c>
      <c r="AL111" s="1027"/>
      <c r="AM111" s="1027"/>
      <c r="AN111" s="1027"/>
      <c r="AO111" s="1028"/>
      <c r="AP111" s="1030" t="s">
        <v>233</v>
      </c>
      <c r="AQ111" s="1031"/>
      <c r="AR111" s="1031"/>
      <c r="AS111" s="1031"/>
      <c r="AT111" s="1032"/>
      <c r="AU111" s="993"/>
      <c r="AV111" s="994"/>
      <c r="AW111" s="994"/>
      <c r="AX111" s="994"/>
      <c r="AY111" s="994"/>
      <c r="AZ111" s="1042" t="s">
        <v>434</v>
      </c>
      <c r="BA111" s="1043"/>
      <c r="BB111" s="1043"/>
      <c r="BC111" s="1043"/>
      <c r="BD111" s="1043"/>
      <c r="BE111" s="1043"/>
      <c r="BF111" s="1043"/>
      <c r="BG111" s="1043"/>
      <c r="BH111" s="1043"/>
      <c r="BI111" s="1043"/>
      <c r="BJ111" s="1043"/>
      <c r="BK111" s="1043"/>
      <c r="BL111" s="1043"/>
      <c r="BM111" s="1043"/>
      <c r="BN111" s="1043"/>
      <c r="BO111" s="1043"/>
      <c r="BP111" s="1044"/>
      <c r="BQ111" s="1012" t="s">
        <v>388</v>
      </c>
      <c r="BR111" s="1013"/>
      <c r="BS111" s="1013"/>
      <c r="BT111" s="1013"/>
      <c r="BU111" s="1013"/>
      <c r="BV111" s="1013" t="s">
        <v>431</v>
      </c>
      <c r="BW111" s="1013"/>
      <c r="BX111" s="1013"/>
      <c r="BY111" s="1013"/>
      <c r="BZ111" s="1013"/>
      <c r="CA111" s="1013" t="s">
        <v>233</v>
      </c>
      <c r="CB111" s="1013"/>
      <c r="CC111" s="1013"/>
      <c r="CD111" s="1013"/>
      <c r="CE111" s="1013"/>
      <c r="CF111" s="1007" t="s">
        <v>388</v>
      </c>
      <c r="CG111" s="1008"/>
      <c r="CH111" s="1008"/>
      <c r="CI111" s="1008"/>
      <c r="CJ111" s="1008"/>
      <c r="CK111" s="1038"/>
      <c r="CL111" s="1039"/>
      <c r="CM111" s="1009" t="s">
        <v>435</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233</v>
      </c>
      <c r="DH111" s="1013"/>
      <c r="DI111" s="1013"/>
      <c r="DJ111" s="1013"/>
      <c r="DK111" s="1013"/>
      <c r="DL111" s="1013" t="s">
        <v>233</v>
      </c>
      <c r="DM111" s="1013"/>
      <c r="DN111" s="1013"/>
      <c r="DO111" s="1013"/>
      <c r="DP111" s="1013"/>
      <c r="DQ111" s="1013" t="s">
        <v>233</v>
      </c>
      <c r="DR111" s="1013"/>
      <c r="DS111" s="1013"/>
      <c r="DT111" s="1013"/>
      <c r="DU111" s="1013"/>
      <c r="DV111" s="1014" t="s">
        <v>233</v>
      </c>
      <c r="DW111" s="1014"/>
      <c r="DX111" s="1014"/>
      <c r="DY111" s="1014"/>
      <c r="DZ111" s="1015"/>
    </row>
    <row r="112" spans="1:131" s="246" customFormat="1" ht="26.25" customHeight="1" x14ac:dyDescent="0.15">
      <c r="A112" s="1045" t="s">
        <v>436</v>
      </c>
      <c r="B112" s="1046"/>
      <c r="C112" s="1043" t="s">
        <v>437</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233</v>
      </c>
      <c r="AB112" s="1052"/>
      <c r="AC112" s="1052"/>
      <c r="AD112" s="1052"/>
      <c r="AE112" s="1053"/>
      <c r="AF112" s="1054" t="s">
        <v>388</v>
      </c>
      <c r="AG112" s="1052"/>
      <c r="AH112" s="1052"/>
      <c r="AI112" s="1052"/>
      <c r="AJ112" s="1053"/>
      <c r="AK112" s="1054" t="s">
        <v>388</v>
      </c>
      <c r="AL112" s="1052"/>
      <c r="AM112" s="1052"/>
      <c r="AN112" s="1052"/>
      <c r="AO112" s="1053"/>
      <c r="AP112" s="1055" t="s">
        <v>233</v>
      </c>
      <c r="AQ112" s="1056"/>
      <c r="AR112" s="1056"/>
      <c r="AS112" s="1056"/>
      <c r="AT112" s="1057"/>
      <c r="AU112" s="993"/>
      <c r="AV112" s="994"/>
      <c r="AW112" s="994"/>
      <c r="AX112" s="994"/>
      <c r="AY112" s="994"/>
      <c r="AZ112" s="1042" t="s">
        <v>438</v>
      </c>
      <c r="BA112" s="1043"/>
      <c r="BB112" s="1043"/>
      <c r="BC112" s="1043"/>
      <c r="BD112" s="1043"/>
      <c r="BE112" s="1043"/>
      <c r="BF112" s="1043"/>
      <c r="BG112" s="1043"/>
      <c r="BH112" s="1043"/>
      <c r="BI112" s="1043"/>
      <c r="BJ112" s="1043"/>
      <c r="BK112" s="1043"/>
      <c r="BL112" s="1043"/>
      <c r="BM112" s="1043"/>
      <c r="BN112" s="1043"/>
      <c r="BO112" s="1043"/>
      <c r="BP112" s="1044"/>
      <c r="BQ112" s="1012">
        <v>161239</v>
      </c>
      <c r="BR112" s="1013"/>
      <c r="BS112" s="1013"/>
      <c r="BT112" s="1013"/>
      <c r="BU112" s="1013"/>
      <c r="BV112" s="1013">
        <v>144826</v>
      </c>
      <c r="BW112" s="1013"/>
      <c r="BX112" s="1013"/>
      <c r="BY112" s="1013"/>
      <c r="BZ112" s="1013"/>
      <c r="CA112" s="1013">
        <v>129142</v>
      </c>
      <c r="CB112" s="1013"/>
      <c r="CC112" s="1013"/>
      <c r="CD112" s="1013"/>
      <c r="CE112" s="1013"/>
      <c r="CF112" s="1007">
        <v>6.2</v>
      </c>
      <c r="CG112" s="1008"/>
      <c r="CH112" s="1008"/>
      <c r="CI112" s="1008"/>
      <c r="CJ112" s="1008"/>
      <c r="CK112" s="1038"/>
      <c r="CL112" s="1039"/>
      <c r="CM112" s="1009" t="s">
        <v>439</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233</v>
      </c>
      <c r="DH112" s="1013"/>
      <c r="DI112" s="1013"/>
      <c r="DJ112" s="1013"/>
      <c r="DK112" s="1013"/>
      <c r="DL112" s="1013" t="s">
        <v>233</v>
      </c>
      <c r="DM112" s="1013"/>
      <c r="DN112" s="1013"/>
      <c r="DO112" s="1013"/>
      <c r="DP112" s="1013"/>
      <c r="DQ112" s="1013" t="s">
        <v>433</v>
      </c>
      <c r="DR112" s="1013"/>
      <c r="DS112" s="1013"/>
      <c r="DT112" s="1013"/>
      <c r="DU112" s="1013"/>
      <c r="DV112" s="1014" t="s">
        <v>233</v>
      </c>
      <c r="DW112" s="1014"/>
      <c r="DX112" s="1014"/>
      <c r="DY112" s="1014"/>
      <c r="DZ112" s="1015"/>
    </row>
    <row r="113" spans="1:130" s="246" customFormat="1" ht="26.25" customHeight="1" x14ac:dyDescent="0.15">
      <c r="A113" s="1047"/>
      <c r="B113" s="1048"/>
      <c r="C113" s="1043" t="s">
        <v>440</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24990</v>
      </c>
      <c r="AB113" s="1027"/>
      <c r="AC113" s="1027"/>
      <c r="AD113" s="1027"/>
      <c r="AE113" s="1028"/>
      <c r="AF113" s="1029">
        <v>23183</v>
      </c>
      <c r="AG113" s="1027"/>
      <c r="AH113" s="1027"/>
      <c r="AI113" s="1027"/>
      <c r="AJ113" s="1028"/>
      <c r="AK113" s="1029">
        <v>20831</v>
      </c>
      <c r="AL113" s="1027"/>
      <c r="AM113" s="1027"/>
      <c r="AN113" s="1027"/>
      <c r="AO113" s="1028"/>
      <c r="AP113" s="1030">
        <v>1</v>
      </c>
      <c r="AQ113" s="1031"/>
      <c r="AR113" s="1031"/>
      <c r="AS113" s="1031"/>
      <c r="AT113" s="1032"/>
      <c r="AU113" s="993"/>
      <c r="AV113" s="994"/>
      <c r="AW113" s="994"/>
      <c r="AX113" s="994"/>
      <c r="AY113" s="994"/>
      <c r="AZ113" s="1042" t="s">
        <v>441</v>
      </c>
      <c r="BA113" s="1043"/>
      <c r="BB113" s="1043"/>
      <c r="BC113" s="1043"/>
      <c r="BD113" s="1043"/>
      <c r="BE113" s="1043"/>
      <c r="BF113" s="1043"/>
      <c r="BG113" s="1043"/>
      <c r="BH113" s="1043"/>
      <c r="BI113" s="1043"/>
      <c r="BJ113" s="1043"/>
      <c r="BK113" s="1043"/>
      <c r="BL113" s="1043"/>
      <c r="BM113" s="1043"/>
      <c r="BN113" s="1043"/>
      <c r="BO113" s="1043"/>
      <c r="BP113" s="1044"/>
      <c r="BQ113" s="1012">
        <v>10307</v>
      </c>
      <c r="BR113" s="1013"/>
      <c r="BS113" s="1013"/>
      <c r="BT113" s="1013"/>
      <c r="BU113" s="1013"/>
      <c r="BV113" s="1013">
        <v>7310</v>
      </c>
      <c r="BW113" s="1013"/>
      <c r="BX113" s="1013"/>
      <c r="BY113" s="1013"/>
      <c r="BZ113" s="1013"/>
      <c r="CA113" s="1013">
        <v>4265</v>
      </c>
      <c r="CB113" s="1013"/>
      <c r="CC113" s="1013"/>
      <c r="CD113" s="1013"/>
      <c r="CE113" s="1013"/>
      <c r="CF113" s="1007">
        <v>0.2</v>
      </c>
      <c r="CG113" s="1008"/>
      <c r="CH113" s="1008"/>
      <c r="CI113" s="1008"/>
      <c r="CJ113" s="1008"/>
      <c r="CK113" s="1038"/>
      <c r="CL113" s="1039"/>
      <c r="CM113" s="1009" t="s">
        <v>442</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431</v>
      </c>
      <c r="DH113" s="1052"/>
      <c r="DI113" s="1052"/>
      <c r="DJ113" s="1052"/>
      <c r="DK113" s="1053"/>
      <c r="DL113" s="1054" t="s">
        <v>233</v>
      </c>
      <c r="DM113" s="1052"/>
      <c r="DN113" s="1052"/>
      <c r="DO113" s="1052"/>
      <c r="DP113" s="1053"/>
      <c r="DQ113" s="1054" t="s">
        <v>431</v>
      </c>
      <c r="DR113" s="1052"/>
      <c r="DS113" s="1052"/>
      <c r="DT113" s="1052"/>
      <c r="DU113" s="1053"/>
      <c r="DV113" s="1055" t="s">
        <v>233</v>
      </c>
      <c r="DW113" s="1056"/>
      <c r="DX113" s="1056"/>
      <c r="DY113" s="1056"/>
      <c r="DZ113" s="1057"/>
    </row>
    <row r="114" spans="1:130" s="246" customFormat="1" ht="26.25" customHeight="1" x14ac:dyDescent="0.15">
      <c r="A114" s="1047"/>
      <c r="B114" s="1048"/>
      <c r="C114" s="1043" t="s">
        <v>443</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3216</v>
      </c>
      <c r="AB114" s="1052"/>
      <c r="AC114" s="1052"/>
      <c r="AD114" s="1052"/>
      <c r="AE114" s="1053"/>
      <c r="AF114" s="1054">
        <v>3215</v>
      </c>
      <c r="AG114" s="1052"/>
      <c r="AH114" s="1052"/>
      <c r="AI114" s="1052"/>
      <c r="AJ114" s="1053"/>
      <c r="AK114" s="1054">
        <v>3214</v>
      </c>
      <c r="AL114" s="1052"/>
      <c r="AM114" s="1052"/>
      <c r="AN114" s="1052"/>
      <c r="AO114" s="1053"/>
      <c r="AP114" s="1055">
        <v>0.2</v>
      </c>
      <c r="AQ114" s="1056"/>
      <c r="AR114" s="1056"/>
      <c r="AS114" s="1056"/>
      <c r="AT114" s="1057"/>
      <c r="AU114" s="993"/>
      <c r="AV114" s="994"/>
      <c r="AW114" s="994"/>
      <c r="AX114" s="994"/>
      <c r="AY114" s="994"/>
      <c r="AZ114" s="1042" t="s">
        <v>444</v>
      </c>
      <c r="BA114" s="1043"/>
      <c r="BB114" s="1043"/>
      <c r="BC114" s="1043"/>
      <c r="BD114" s="1043"/>
      <c r="BE114" s="1043"/>
      <c r="BF114" s="1043"/>
      <c r="BG114" s="1043"/>
      <c r="BH114" s="1043"/>
      <c r="BI114" s="1043"/>
      <c r="BJ114" s="1043"/>
      <c r="BK114" s="1043"/>
      <c r="BL114" s="1043"/>
      <c r="BM114" s="1043"/>
      <c r="BN114" s="1043"/>
      <c r="BO114" s="1043"/>
      <c r="BP114" s="1044"/>
      <c r="BQ114" s="1012">
        <v>399779</v>
      </c>
      <c r="BR114" s="1013"/>
      <c r="BS114" s="1013"/>
      <c r="BT114" s="1013"/>
      <c r="BU114" s="1013"/>
      <c r="BV114" s="1013">
        <v>395125</v>
      </c>
      <c r="BW114" s="1013"/>
      <c r="BX114" s="1013"/>
      <c r="BY114" s="1013"/>
      <c r="BZ114" s="1013"/>
      <c r="CA114" s="1013">
        <v>432263</v>
      </c>
      <c r="CB114" s="1013"/>
      <c r="CC114" s="1013"/>
      <c r="CD114" s="1013"/>
      <c r="CE114" s="1013"/>
      <c r="CF114" s="1007">
        <v>20.9</v>
      </c>
      <c r="CG114" s="1008"/>
      <c r="CH114" s="1008"/>
      <c r="CI114" s="1008"/>
      <c r="CJ114" s="1008"/>
      <c r="CK114" s="1038"/>
      <c r="CL114" s="1039"/>
      <c r="CM114" s="1009" t="s">
        <v>445</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233</v>
      </c>
      <c r="DH114" s="1052"/>
      <c r="DI114" s="1052"/>
      <c r="DJ114" s="1052"/>
      <c r="DK114" s="1053"/>
      <c r="DL114" s="1054" t="s">
        <v>233</v>
      </c>
      <c r="DM114" s="1052"/>
      <c r="DN114" s="1052"/>
      <c r="DO114" s="1052"/>
      <c r="DP114" s="1053"/>
      <c r="DQ114" s="1054" t="s">
        <v>233</v>
      </c>
      <c r="DR114" s="1052"/>
      <c r="DS114" s="1052"/>
      <c r="DT114" s="1052"/>
      <c r="DU114" s="1053"/>
      <c r="DV114" s="1055" t="s">
        <v>233</v>
      </c>
      <c r="DW114" s="1056"/>
      <c r="DX114" s="1056"/>
      <c r="DY114" s="1056"/>
      <c r="DZ114" s="1057"/>
    </row>
    <row r="115" spans="1:130" s="246" customFormat="1" ht="26.25" customHeight="1" x14ac:dyDescent="0.15">
      <c r="A115" s="1047"/>
      <c r="B115" s="1048"/>
      <c r="C115" s="1043" t="s">
        <v>446</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t="s">
        <v>388</v>
      </c>
      <c r="AB115" s="1027"/>
      <c r="AC115" s="1027"/>
      <c r="AD115" s="1027"/>
      <c r="AE115" s="1028"/>
      <c r="AF115" s="1029" t="s">
        <v>233</v>
      </c>
      <c r="AG115" s="1027"/>
      <c r="AH115" s="1027"/>
      <c r="AI115" s="1027"/>
      <c r="AJ115" s="1028"/>
      <c r="AK115" s="1029" t="s">
        <v>433</v>
      </c>
      <c r="AL115" s="1027"/>
      <c r="AM115" s="1027"/>
      <c r="AN115" s="1027"/>
      <c r="AO115" s="1028"/>
      <c r="AP115" s="1030" t="s">
        <v>233</v>
      </c>
      <c r="AQ115" s="1031"/>
      <c r="AR115" s="1031"/>
      <c r="AS115" s="1031"/>
      <c r="AT115" s="1032"/>
      <c r="AU115" s="993"/>
      <c r="AV115" s="994"/>
      <c r="AW115" s="994"/>
      <c r="AX115" s="994"/>
      <c r="AY115" s="994"/>
      <c r="AZ115" s="1042" t="s">
        <v>447</v>
      </c>
      <c r="BA115" s="1043"/>
      <c r="BB115" s="1043"/>
      <c r="BC115" s="1043"/>
      <c r="BD115" s="1043"/>
      <c r="BE115" s="1043"/>
      <c r="BF115" s="1043"/>
      <c r="BG115" s="1043"/>
      <c r="BH115" s="1043"/>
      <c r="BI115" s="1043"/>
      <c r="BJ115" s="1043"/>
      <c r="BK115" s="1043"/>
      <c r="BL115" s="1043"/>
      <c r="BM115" s="1043"/>
      <c r="BN115" s="1043"/>
      <c r="BO115" s="1043"/>
      <c r="BP115" s="1044"/>
      <c r="BQ115" s="1012" t="s">
        <v>233</v>
      </c>
      <c r="BR115" s="1013"/>
      <c r="BS115" s="1013"/>
      <c r="BT115" s="1013"/>
      <c r="BU115" s="1013"/>
      <c r="BV115" s="1013" t="s">
        <v>433</v>
      </c>
      <c r="BW115" s="1013"/>
      <c r="BX115" s="1013"/>
      <c r="BY115" s="1013"/>
      <c r="BZ115" s="1013"/>
      <c r="CA115" s="1013" t="s">
        <v>233</v>
      </c>
      <c r="CB115" s="1013"/>
      <c r="CC115" s="1013"/>
      <c r="CD115" s="1013"/>
      <c r="CE115" s="1013"/>
      <c r="CF115" s="1007" t="s">
        <v>388</v>
      </c>
      <c r="CG115" s="1008"/>
      <c r="CH115" s="1008"/>
      <c r="CI115" s="1008"/>
      <c r="CJ115" s="1008"/>
      <c r="CK115" s="1038"/>
      <c r="CL115" s="1039"/>
      <c r="CM115" s="1042" t="s">
        <v>448</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431</v>
      </c>
      <c r="DH115" s="1052"/>
      <c r="DI115" s="1052"/>
      <c r="DJ115" s="1052"/>
      <c r="DK115" s="1053"/>
      <c r="DL115" s="1054" t="s">
        <v>233</v>
      </c>
      <c r="DM115" s="1052"/>
      <c r="DN115" s="1052"/>
      <c r="DO115" s="1052"/>
      <c r="DP115" s="1053"/>
      <c r="DQ115" s="1054" t="s">
        <v>388</v>
      </c>
      <c r="DR115" s="1052"/>
      <c r="DS115" s="1052"/>
      <c r="DT115" s="1052"/>
      <c r="DU115" s="1053"/>
      <c r="DV115" s="1055" t="s">
        <v>233</v>
      </c>
      <c r="DW115" s="1056"/>
      <c r="DX115" s="1056"/>
      <c r="DY115" s="1056"/>
      <c r="DZ115" s="1057"/>
    </row>
    <row r="116" spans="1:130" s="246" customFormat="1" ht="26.25" customHeight="1" x14ac:dyDescent="0.15">
      <c r="A116" s="1049"/>
      <c r="B116" s="1050"/>
      <c r="C116" s="1058" t="s">
        <v>449</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v>183</v>
      </c>
      <c r="AB116" s="1052"/>
      <c r="AC116" s="1052"/>
      <c r="AD116" s="1052"/>
      <c r="AE116" s="1053"/>
      <c r="AF116" s="1054">
        <v>123</v>
      </c>
      <c r="AG116" s="1052"/>
      <c r="AH116" s="1052"/>
      <c r="AI116" s="1052"/>
      <c r="AJ116" s="1053"/>
      <c r="AK116" s="1054">
        <v>125</v>
      </c>
      <c r="AL116" s="1052"/>
      <c r="AM116" s="1052"/>
      <c r="AN116" s="1052"/>
      <c r="AO116" s="1053"/>
      <c r="AP116" s="1055">
        <v>0</v>
      </c>
      <c r="AQ116" s="1056"/>
      <c r="AR116" s="1056"/>
      <c r="AS116" s="1056"/>
      <c r="AT116" s="1057"/>
      <c r="AU116" s="993"/>
      <c r="AV116" s="994"/>
      <c r="AW116" s="994"/>
      <c r="AX116" s="994"/>
      <c r="AY116" s="994"/>
      <c r="AZ116" s="1060" t="s">
        <v>450</v>
      </c>
      <c r="BA116" s="1061"/>
      <c r="BB116" s="1061"/>
      <c r="BC116" s="1061"/>
      <c r="BD116" s="1061"/>
      <c r="BE116" s="1061"/>
      <c r="BF116" s="1061"/>
      <c r="BG116" s="1061"/>
      <c r="BH116" s="1061"/>
      <c r="BI116" s="1061"/>
      <c r="BJ116" s="1061"/>
      <c r="BK116" s="1061"/>
      <c r="BL116" s="1061"/>
      <c r="BM116" s="1061"/>
      <c r="BN116" s="1061"/>
      <c r="BO116" s="1061"/>
      <c r="BP116" s="1062"/>
      <c r="BQ116" s="1012" t="s">
        <v>233</v>
      </c>
      <c r="BR116" s="1013"/>
      <c r="BS116" s="1013"/>
      <c r="BT116" s="1013"/>
      <c r="BU116" s="1013"/>
      <c r="BV116" s="1013" t="s">
        <v>388</v>
      </c>
      <c r="BW116" s="1013"/>
      <c r="BX116" s="1013"/>
      <c r="BY116" s="1013"/>
      <c r="BZ116" s="1013"/>
      <c r="CA116" s="1013" t="s">
        <v>388</v>
      </c>
      <c r="CB116" s="1013"/>
      <c r="CC116" s="1013"/>
      <c r="CD116" s="1013"/>
      <c r="CE116" s="1013"/>
      <c r="CF116" s="1007" t="s">
        <v>233</v>
      </c>
      <c r="CG116" s="1008"/>
      <c r="CH116" s="1008"/>
      <c r="CI116" s="1008"/>
      <c r="CJ116" s="1008"/>
      <c r="CK116" s="1038"/>
      <c r="CL116" s="1039"/>
      <c r="CM116" s="1009" t="s">
        <v>451</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233</v>
      </c>
      <c r="DH116" s="1052"/>
      <c r="DI116" s="1052"/>
      <c r="DJ116" s="1052"/>
      <c r="DK116" s="1053"/>
      <c r="DL116" s="1054" t="s">
        <v>233</v>
      </c>
      <c r="DM116" s="1052"/>
      <c r="DN116" s="1052"/>
      <c r="DO116" s="1052"/>
      <c r="DP116" s="1053"/>
      <c r="DQ116" s="1054" t="s">
        <v>233</v>
      </c>
      <c r="DR116" s="1052"/>
      <c r="DS116" s="1052"/>
      <c r="DT116" s="1052"/>
      <c r="DU116" s="1053"/>
      <c r="DV116" s="1055" t="s">
        <v>233</v>
      </c>
      <c r="DW116" s="1056"/>
      <c r="DX116" s="1056"/>
      <c r="DY116" s="1056"/>
      <c r="DZ116" s="1057"/>
    </row>
    <row r="117" spans="1:130" s="246" customFormat="1" ht="26.25" customHeight="1" x14ac:dyDescent="0.15">
      <c r="A117" s="997" t="s">
        <v>188</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452</v>
      </c>
      <c r="Z117" s="979"/>
      <c r="AA117" s="1069">
        <v>611936</v>
      </c>
      <c r="AB117" s="1070"/>
      <c r="AC117" s="1070"/>
      <c r="AD117" s="1070"/>
      <c r="AE117" s="1071"/>
      <c r="AF117" s="1072">
        <v>592462</v>
      </c>
      <c r="AG117" s="1070"/>
      <c r="AH117" s="1070"/>
      <c r="AI117" s="1070"/>
      <c r="AJ117" s="1071"/>
      <c r="AK117" s="1072">
        <v>543944</v>
      </c>
      <c r="AL117" s="1070"/>
      <c r="AM117" s="1070"/>
      <c r="AN117" s="1070"/>
      <c r="AO117" s="1071"/>
      <c r="AP117" s="1073"/>
      <c r="AQ117" s="1074"/>
      <c r="AR117" s="1074"/>
      <c r="AS117" s="1074"/>
      <c r="AT117" s="1075"/>
      <c r="AU117" s="993"/>
      <c r="AV117" s="994"/>
      <c r="AW117" s="994"/>
      <c r="AX117" s="994"/>
      <c r="AY117" s="994"/>
      <c r="AZ117" s="1060" t="s">
        <v>453</v>
      </c>
      <c r="BA117" s="1061"/>
      <c r="BB117" s="1061"/>
      <c r="BC117" s="1061"/>
      <c r="BD117" s="1061"/>
      <c r="BE117" s="1061"/>
      <c r="BF117" s="1061"/>
      <c r="BG117" s="1061"/>
      <c r="BH117" s="1061"/>
      <c r="BI117" s="1061"/>
      <c r="BJ117" s="1061"/>
      <c r="BK117" s="1061"/>
      <c r="BL117" s="1061"/>
      <c r="BM117" s="1061"/>
      <c r="BN117" s="1061"/>
      <c r="BO117" s="1061"/>
      <c r="BP117" s="1062"/>
      <c r="BQ117" s="1012" t="s">
        <v>388</v>
      </c>
      <c r="BR117" s="1013"/>
      <c r="BS117" s="1013"/>
      <c r="BT117" s="1013"/>
      <c r="BU117" s="1013"/>
      <c r="BV117" s="1013" t="s">
        <v>388</v>
      </c>
      <c r="BW117" s="1013"/>
      <c r="BX117" s="1013"/>
      <c r="BY117" s="1013"/>
      <c r="BZ117" s="1013"/>
      <c r="CA117" s="1013" t="s">
        <v>233</v>
      </c>
      <c r="CB117" s="1013"/>
      <c r="CC117" s="1013"/>
      <c r="CD117" s="1013"/>
      <c r="CE117" s="1013"/>
      <c r="CF117" s="1007" t="s">
        <v>431</v>
      </c>
      <c r="CG117" s="1008"/>
      <c r="CH117" s="1008"/>
      <c r="CI117" s="1008"/>
      <c r="CJ117" s="1008"/>
      <c r="CK117" s="1038"/>
      <c r="CL117" s="1039"/>
      <c r="CM117" s="1009" t="s">
        <v>454</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233</v>
      </c>
      <c r="DH117" s="1052"/>
      <c r="DI117" s="1052"/>
      <c r="DJ117" s="1052"/>
      <c r="DK117" s="1053"/>
      <c r="DL117" s="1054" t="s">
        <v>233</v>
      </c>
      <c r="DM117" s="1052"/>
      <c r="DN117" s="1052"/>
      <c r="DO117" s="1052"/>
      <c r="DP117" s="1053"/>
      <c r="DQ117" s="1054" t="s">
        <v>233</v>
      </c>
      <c r="DR117" s="1052"/>
      <c r="DS117" s="1052"/>
      <c r="DT117" s="1052"/>
      <c r="DU117" s="1053"/>
      <c r="DV117" s="1055" t="s">
        <v>433</v>
      </c>
      <c r="DW117" s="1056"/>
      <c r="DX117" s="1056"/>
      <c r="DY117" s="1056"/>
      <c r="DZ117" s="1057"/>
    </row>
    <row r="118" spans="1:130" s="246" customFormat="1" ht="26.25" customHeight="1" x14ac:dyDescent="0.15">
      <c r="A118" s="997" t="s">
        <v>425</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423</v>
      </c>
      <c r="AB118" s="978"/>
      <c r="AC118" s="978"/>
      <c r="AD118" s="978"/>
      <c r="AE118" s="979"/>
      <c r="AF118" s="977" t="s">
        <v>305</v>
      </c>
      <c r="AG118" s="978"/>
      <c r="AH118" s="978"/>
      <c r="AI118" s="978"/>
      <c r="AJ118" s="979"/>
      <c r="AK118" s="977" t="s">
        <v>304</v>
      </c>
      <c r="AL118" s="978"/>
      <c r="AM118" s="978"/>
      <c r="AN118" s="978"/>
      <c r="AO118" s="979"/>
      <c r="AP118" s="1064" t="s">
        <v>424</v>
      </c>
      <c r="AQ118" s="1065"/>
      <c r="AR118" s="1065"/>
      <c r="AS118" s="1065"/>
      <c r="AT118" s="1066"/>
      <c r="AU118" s="993"/>
      <c r="AV118" s="994"/>
      <c r="AW118" s="994"/>
      <c r="AX118" s="994"/>
      <c r="AY118" s="994"/>
      <c r="AZ118" s="1067" t="s">
        <v>455</v>
      </c>
      <c r="BA118" s="1058"/>
      <c r="BB118" s="1058"/>
      <c r="BC118" s="1058"/>
      <c r="BD118" s="1058"/>
      <c r="BE118" s="1058"/>
      <c r="BF118" s="1058"/>
      <c r="BG118" s="1058"/>
      <c r="BH118" s="1058"/>
      <c r="BI118" s="1058"/>
      <c r="BJ118" s="1058"/>
      <c r="BK118" s="1058"/>
      <c r="BL118" s="1058"/>
      <c r="BM118" s="1058"/>
      <c r="BN118" s="1058"/>
      <c r="BO118" s="1058"/>
      <c r="BP118" s="1059"/>
      <c r="BQ118" s="1090" t="s">
        <v>233</v>
      </c>
      <c r="BR118" s="1091"/>
      <c r="BS118" s="1091"/>
      <c r="BT118" s="1091"/>
      <c r="BU118" s="1091"/>
      <c r="BV118" s="1091" t="s">
        <v>433</v>
      </c>
      <c r="BW118" s="1091"/>
      <c r="BX118" s="1091"/>
      <c r="BY118" s="1091"/>
      <c r="BZ118" s="1091"/>
      <c r="CA118" s="1091" t="s">
        <v>233</v>
      </c>
      <c r="CB118" s="1091"/>
      <c r="CC118" s="1091"/>
      <c r="CD118" s="1091"/>
      <c r="CE118" s="1091"/>
      <c r="CF118" s="1007" t="s">
        <v>431</v>
      </c>
      <c r="CG118" s="1008"/>
      <c r="CH118" s="1008"/>
      <c r="CI118" s="1008"/>
      <c r="CJ118" s="1008"/>
      <c r="CK118" s="1038"/>
      <c r="CL118" s="1039"/>
      <c r="CM118" s="1009" t="s">
        <v>456</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388</v>
      </c>
      <c r="DH118" s="1052"/>
      <c r="DI118" s="1052"/>
      <c r="DJ118" s="1052"/>
      <c r="DK118" s="1053"/>
      <c r="DL118" s="1054" t="s">
        <v>233</v>
      </c>
      <c r="DM118" s="1052"/>
      <c r="DN118" s="1052"/>
      <c r="DO118" s="1052"/>
      <c r="DP118" s="1053"/>
      <c r="DQ118" s="1054" t="s">
        <v>388</v>
      </c>
      <c r="DR118" s="1052"/>
      <c r="DS118" s="1052"/>
      <c r="DT118" s="1052"/>
      <c r="DU118" s="1053"/>
      <c r="DV118" s="1055" t="s">
        <v>431</v>
      </c>
      <c r="DW118" s="1056"/>
      <c r="DX118" s="1056"/>
      <c r="DY118" s="1056"/>
      <c r="DZ118" s="1057"/>
    </row>
    <row r="119" spans="1:130" s="246" customFormat="1" ht="26.25" customHeight="1" x14ac:dyDescent="0.15">
      <c r="A119" s="1152" t="s">
        <v>428</v>
      </c>
      <c r="B119" s="1037"/>
      <c r="C119" s="1016" t="s">
        <v>429</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388</v>
      </c>
      <c r="AB119" s="985"/>
      <c r="AC119" s="985"/>
      <c r="AD119" s="985"/>
      <c r="AE119" s="986"/>
      <c r="AF119" s="987" t="s">
        <v>233</v>
      </c>
      <c r="AG119" s="985"/>
      <c r="AH119" s="985"/>
      <c r="AI119" s="985"/>
      <c r="AJ119" s="986"/>
      <c r="AK119" s="987" t="s">
        <v>233</v>
      </c>
      <c r="AL119" s="985"/>
      <c r="AM119" s="985"/>
      <c r="AN119" s="985"/>
      <c r="AO119" s="986"/>
      <c r="AP119" s="988" t="s">
        <v>233</v>
      </c>
      <c r="AQ119" s="989"/>
      <c r="AR119" s="989"/>
      <c r="AS119" s="989"/>
      <c r="AT119" s="990"/>
      <c r="AU119" s="995"/>
      <c r="AV119" s="996"/>
      <c r="AW119" s="996"/>
      <c r="AX119" s="996"/>
      <c r="AY119" s="996"/>
      <c r="AZ119" s="277" t="s">
        <v>188</v>
      </c>
      <c r="BA119" s="277"/>
      <c r="BB119" s="277"/>
      <c r="BC119" s="277"/>
      <c r="BD119" s="277"/>
      <c r="BE119" s="277"/>
      <c r="BF119" s="277"/>
      <c r="BG119" s="277"/>
      <c r="BH119" s="277"/>
      <c r="BI119" s="277"/>
      <c r="BJ119" s="277"/>
      <c r="BK119" s="277"/>
      <c r="BL119" s="277"/>
      <c r="BM119" s="277"/>
      <c r="BN119" s="277"/>
      <c r="BO119" s="1068" t="s">
        <v>457</v>
      </c>
      <c r="BP119" s="1099"/>
      <c r="BQ119" s="1090">
        <v>4458570</v>
      </c>
      <c r="BR119" s="1091"/>
      <c r="BS119" s="1091"/>
      <c r="BT119" s="1091"/>
      <c r="BU119" s="1091"/>
      <c r="BV119" s="1091">
        <v>4191009</v>
      </c>
      <c r="BW119" s="1091"/>
      <c r="BX119" s="1091"/>
      <c r="BY119" s="1091"/>
      <c r="BZ119" s="1091"/>
      <c r="CA119" s="1091">
        <v>4185518</v>
      </c>
      <c r="CB119" s="1091"/>
      <c r="CC119" s="1091"/>
      <c r="CD119" s="1091"/>
      <c r="CE119" s="1091"/>
      <c r="CF119" s="1092"/>
      <c r="CG119" s="1093"/>
      <c r="CH119" s="1093"/>
      <c r="CI119" s="1093"/>
      <c r="CJ119" s="1094"/>
      <c r="CK119" s="1040"/>
      <c r="CL119" s="1041"/>
      <c r="CM119" s="1095" t="s">
        <v>458</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233</v>
      </c>
      <c r="DH119" s="1077"/>
      <c r="DI119" s="1077"/>
      <c r="DJ119" s="1077"/>
      <c r="DK119" s="1078"/>
      <c r="DL119" s="1076" t="s">
        <v>431</v>
      </c>
      <c r="DM119" s="1077"/>
      <c r="DN119" s="1077"/>
      <c r="DO119" s="1077"/>
      <c r="DP119" s="1078"/>
      <c r="DQ119" s="1076" t="s">
        <v>431</v>
      </c>
      <c r="DR119" s="1077"/>
      <c r="DS119" s="1077"/>
      <c r="DT119" s="1077"/>
      <c r="DU119" s="1078"/>
      <c r="DV119" s="1079" t="s">
        <v>233</v>
      </c>
      <c r="DW119" s="1080"/>
      <c r="DX119" s="1080"/>
      <c r="DY119" s="1080"/>
      <c r="DZ119" s="1081"/>
    </row>
    <row r="120" spans="1:130" s="246" customFormat="1" ht="26.25" customHeight="1" x14ac:dyDescent="0.15">
      <c r="A120" s="1153"/>
      <c r="B120" s="1039"/>
      <c r="C120" s="1009" t="s">
        <v>435</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233</v>
      </c>
      <c r="AB120" s="1052"/>
      <c r="AC120" s="1052"/>
      <c r="AD120" s="1052"/>
      <c r="AE120" s="1053"/>
      <c r="AF120" s="1054" t="s">
        <v>233</v>
      </c>
      <c r="AG120" s="1052"/>
      <c r="AH120" s="1052"/>
      <c r="AI120" s="1052"/>
      <c r="AJ120" s="1053"/>
      <c r="AK120" s="1054" t="s">
        <v>433</v>
      </c>
      <c r="AL120" s="1052"/>
      <c r="AM120" s="1052"/>
      <c r="AN120" s="1052"/>
      <c r="AO120" s="1053"/>
      <c r="AP120" s="1055" t="s">
        <v>233</v>
      </c>
      <c r="AQ120" s="1056"/>
      <c r="AR120" s="1056"/>
      <c r="AS120" s="1056"/>
      <c r="AT120" s="1057"/>
      <c r="AU120" s="1082" t="s">
        <v>459</v>
      </c>
      <c r="AV120" s="1083"/>
      <c r="AW120" s="1083"/>
      <c r="AX120" s="1083"/>
      <c r="AY120" s="1084"/>
      <c r="AZ120" s="1033" t="s">
        <v>460</v>
      </c>
      <c r="BA120" s="982"/>
      <c r="BB120" s="982"/>
      <c r="BC120" s="982"/>
      <c r="BD120" s="982"/>
      <c r="BE120" s="982"/>
      <c r="BF120" s="982"/>
      <c r="BG120" s="982"/>
      <c r="BH120" s="982"/>
      <c r="BI120" s="982"/>
      <c r="BJ120" s="982"/>
      <c r="BK120" s="982"/>
      <c r="BL120" s="982"/>
      <c r="BM120" s="982"/>
      <c r="BN120" s="982"/>
      <c r="BO120" s="982"/>
      <c r="BP120" s="983"/>
      <c r="BQ120" s="1019">
        <v>3302204</v>
      </c>
      <c r="BR120" s="1020"/>
      <c r="BS120" s="1020"/>
      <c r="BT120" s="1020"/>
      <c r="BU120" s="1020"/>
      <c r="BV120" s="1020">
        <v>3995294</v>
      </c>
      <c r="BW120" s="1020"/>
      <c r="BX120" s="1020"/>
      <c r="BY120" s="1020"/>
      <c r="BZ120" s="1020"/>
      <c r="CA120" s="1020">
        <v>4635006</v>
      </c>
      <c r="CB120" s="1020"/>
      <c r="CC120" s="1020"/>
      <c r="CD120" s="1020"/>
      <c r="CE120" s="1020"/>
      <c r="CF120" s="1034">
        <v>224.2</v>
      </c>
      <c r="CG120" s="1035"/>
      <c r="CH120" s="1035"/>
      <c r="CI120" s="1035"/>
      <c r="CJ120" s="1035"/>
      <c r="CK120" s="1100" t="s">
        <v>461</v>
      </c>
      <c r="CL120" s="1101"/>
      <c r="CM120" s="1101"/>
      <c r="CN120" s="1101"/>
      <c r="CO120" s="1102"/>
      <c r="CP120" s="1108" t="s">
        <v>462</v>
      </c>
      <c r="CQ120" s="1109"/>
      <c r="CR120" s="1109"/>
      <c r="CS120" s="1109"/>
      <c r="CT120" s="1109"/>
      <c r="CU120" s="1109"/>
      <c r="CV120" s="1109"/>
      <c r="CW120" s="1109"/>
      <c r="CX120" s="1109"/>
      <c r="CY120" s="1109"/>
      <c r="CZ120" s="1109"/>
      <c r="DA120" s="1109"/>
      <c r="DB120" s="1109"/>
      <c r="DC120" s="1109"/>
      <c r="DD120" s="1109"/>
      <c r="DE120" s="1109"/>
      <c r="DF120" s="1110"/>
      <c r="DG120" s="1019">
        <v>153740</v>
      </c>
      <c r="DH120" s="1020"/>
      <c r="DI120" s="1020"/>
      <c r="DJ120" s="1020"/>
      <c r="DK120" s="1020"/>
      <c r="DL120" s="1020">
        <v>137749</v>
      </c>
      <c r="DM120" s="1020"/>
      <c r="DN120" s="1020"/>
      <c r="DO120" s="1020"/>
      <c r="DP120" s="1020"/>
      <c r="DQ120" s="1020">
        <v>121363</v>
      </c>
      <c r="DR120" s="1020"/>
      <c r="DS120" s="1020"/>
      <c r="DT120" s="1020"/>
      <c r="DU120" s="1020"/>
      <c r="DV120" s="1021">
        <v>5.9</v>
      </c>
      <c r="DW120" s="1021"/>
      <c r="DX120" s="1021"/>
      <c r="DY120" s="1021"/>
      <c r="DZ120" s="1022"/>
    </row>
    <row r="121" spans="1:130" s="246" customFormat="1" ht="26.25" customHeight="1" x14ac:dyDescent="0.15">
      <c r="A121" s="1153"/>
      <c r="B121" s="1039"/>
      <c r="C121" s="1060" t="s">
        <v>463</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233</v>
      </c>
      <c r="AB121" s="1052"/>
      <c r="AC121" s="1052"/>
      <c r="AD121" s="1052"/>
      <c r="AE121" s="1053"/>
      <c r="AF121" s="1054" t="s">
        <v>233</v>
      </c>
      <c r="AG121" s="1052"/>
      <c r="AH121" s="1052"/>
      <c r="AI121" s="1052"/>
      <c r="AJ121" s="1053"/>
      <c r="AK121" s="1054" t="s">
        <v>233</v>
      </c>
      <c r="AL121" s="1052"/>
      <c r="AM121" s="1052"/>
      <c r="AN121" s="1052"/>
      <c r="AO121" s="1053"/>
      <c r="AP121" s="1055" t="s">
        <v>233</v>
      </c>
      <c r="AQ121" s="1056"/>
      <c r="AR121" s="1056"/>
      <c r="AS121" s="1056"/>
      <c r="AT121" s="1057"/>
      <c r="AU121" s="1085"/>
      <c r="AV121" s="1086"/>
      <c r="AW121" s="1086"/>
      <c r="AX121" s="1086"/>
      <c r="AY121" s="1087"/>
      <c r="AZ121" s="1042" t="s">
        <v>464</v>
      </c>
      <c r="BA121" s="1043"/>
      <c r="BB121" s="1043"/>
      <c r="BC121" s="1043"/>
      <c r="BD121" s="1043"/>
      <c r="BE121" s="1043"/>
      <c r="BF121" s="1043"/>
      <c r="BG121" s="1043"/>
      <c r="BH121" s="1043"/>
      <c r="BI121" s="1043"/>
      <c r="BJ121" s="1043"/>
      <c r="BK121" s="1043"/>
      <c r="BL121" s="1043"/>
      <c r="BM121" s="1043"/>
      <c r="BN121" s="1043"/>
      <c r="BO121" s="1043"/>
      <c r="BP121" s="1044"/>
      <c r="BQ121" s="1012" t="s">
        <v>233</v>
      </c>
      <c r="BR121" s="1013"/>
      <c r="BS121" s="1013"/>
      <c r="BT121" s="1013"/>
      <c r="BU121" s="1013"/>
      <c r="BV121" s="1013" t="s">
        <v>233</v>
      </c>
      <c r="BW121" s="1013"/>
      <c r="BX121" s="1013"/>
      <c r="BY121" s="1013"/>
      <c r="BZ121" s="1013"/>
      <c r="CA121" s="1013" t="s">
        <v>388</v>
      </c>
      <c r="CB121" s="1013"/>
      <c r="CC121" s="1013"/>
      <c r="CD121" s="1013"/>
      <c r="CE121" s="1013"/>
      <c r="CF121" s="1007" t="s">
        <v>388</v>
      </c>
      <c r="CG121" s="1008"/>
      <c r="CH121" s="1008"/>
      <c r="CI121" s="1008"/>
      <c r="CJ121" s="1008"/>
      <c r="CK121" s="1103"/>
      <c r="CL121" s="1104"/>
      <c r="CM121" s="1104"/>
      <c r="CN121" s="1104"/>
      <c r="CO121" s="1105"/>
      <c r="CP121" s="1113" t="s">
        <v>465</v>
      </c>
      <c r="CQ121" s="1114"/>
      <c r="CR121" s="1114"/>
      <c r="CS121" s="1114"/>
      <c r="CT121" s="1114"/>
      <c r="CU121" s="1114"/>
      <c r="CV121" s="1114"/>
      <c r="CW121" s="1114"/>
      <c r="CX121" s="1114"/>
      <c r="CY121" s="1114"/>
      <c r="CZ121" s="1114"/>
      <c r="DA121" s="1114"/>
      <c r="DB121" s="1114"/>
      <c r="DC121" s="1114"/>
      <c r="DD121" s="1114"/>
      <c r="DE121" s="1114"/>
      <c r="DF121" s="1115"/>
      <c r="DG121" s="1012">
        <v>7499</v>
      </c>
      <c r="DH121" s="1013"/>
      <c r="DI121" s="1013"/>
      <c r="DJ121" s="1013"/>
      <c r="DK121" s="1013"/>
      <c r="DL121" s="1013">
        <v>7077</v>
      </c>
      <c r="DM121" s="1013"/>
      <c r="DN121" s="1013"/>
      <c r="DO121" s="1013"/>
      <c r="DP121" s="1013"/>
      <c r="DQ121" s="1013">
        <v>7779</v>
      </c>
      <c r="DR121" s="1013"/>
      <c r="DS121" s="1013"/>
      <c r="DT121" s="1013"/>
      <c r="DU121" s="1013"/>
      <c r="DV121" s="1014">
        <v>0.4</v>
      </c>
      <c r="DW121" s="1014"/>
      <c r="DX121" s="1014"/>
      <c r="DY121" s="1014"/>
      <c r="DZ121" s="1015"/>
    </row>
    <row r="122" spans="1:130" s="246" customFormat="1" ht="26.25" customHeight="1" x14ac:dyDescent="0.15">
      <c r="A122" s="1153"/>
      <c r="B122" s="1039"/>
      <c r="C122" s="1009" t="s">
        <v>445</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433</v>
      </c>
      <c r="AB122" s="1052"/>
      <c r="AC122" s="1052"/>
      <c r="AD122" s="1052"/>
      <c r="AE122" s="1053"/>
      <c r="AF122" s="1054" t="s">
        <v>233</v>
      </c>
      <c r="AG122" s="1052"/>
      <c r="AH122" s="1052"/>
      <c r="AI122" s="1052"/>
      <c r="AJ122" s="1053"/>
      <c r="AK122" s="1054" t="s">
        <v>233</v>
      </c>
      <c r="AL122" s="1052"/>
      <c r="AM122" s="1052"/>
      <c r="AN122" s="1052"/>
      <c r="AO122" s="1053"/>
      <c r="AP122" s="1055" t="s">
        <v>233</v>
      </c>
      <c r="AQ122" s="1056"/>
      <c r="AR122" s="1056"/>
      <c r="AS122" s="1056"/>
      <c r="AT122" s="1057"/>
      <c r="AU122" s="1085"/>
      <c r="AV122" s="1086"/>
      <c r="AW122" s="1086"/>
      <c r="AX122" s="1086"/>
      <c r="AY122" s="1087"/>
      <c r="AZ122" s="1067" t="s">
        <v>466</v>
      </c>
      <c r="BA122" s="1058"/>
      <c r="BB122" s="1058"/>
      <c r="BC122" s="1058"/>
      <c r="BD122" s="1058"/>
      <c r="BE122" s="1058"/>
      <c r="BF122" s="1058"/>
      <c r="BG122" s="1058"/>
      <c r="BH122" s="1058"/>
      <c r="BI122" s="1058"/>
      <c r="BJ122" s="1058"/>
      <c r="BK122" s="1058"/>
      <c r="BL122" s="1058"/>
      <c r="BM122" s="1058"/>
      <c r="BN122" s="1058"/>
      <c r="BO122" s="1058"/>
      <c r="BP122" s="1059"/>
      <c r="BQ122" s="1090">
        <v>3492660</v>
      </c>
      <c r="BR122" s="1091"/>
      <c r="BS122" s="1091"/>
      <c r="BT122" s="1091"/>
      <c r="BU122" s="1091"/>
      <c r="BV122" s="1091">
        <v>3251092</v>
      </c>
      <c r="BW122" s="1091"/>
      <c r="BX122" s="1091"/>
      <c r="BY122" s="1091"/>
      <c r="BZ122" s="1091"/>
      <c r="CA122" s="1091">
        <v>3121550</v>
      </c>
      <c r="CB122" s="1091"/>
      <c r="CC122" s="1091"/>
      <c r="CD122" s="1091"/>
      <c r="CE122" s="1091"/>
      <c r="CF122" s="1111">
        <v>151</v>
      </c>
      <c r="CG122" s="1112"/>
      <c r="CH122" s="1112"/>
      <c r="CI122" s="1112"/>
      <c r="CJ122" s="1112"/>
      <c r="CK122" s="1103"/>
      <c r="CL122" s="1104"/>
      <c r="CM122" s="1104"/>
      <c r="CN122" s="1104"/>
      <c r="CO122" s="1105"/>
      <c r="CP122" s="1113" t="s">
        <v>467</v>
      </c>
      <c r="CQ122" s="1114"/>
      <c r="CR122" s="1114"/>
      <c r="CS122" s="1114"/>
      <c r="CT122" s="1114"/>
      <c r="CU122" s="1114"/>
      <c r="CV122" s="1114"/>
      <c r="CW122" s="1114"/>
      <c r="CX122" s="1114"/>
      <c r="CY122" s="1114"/>
      <c r="CZ122" s="1114"/>
      <c r="DA122" s="1114"/>
      <c r="DB122" s="1114"/>
      <c r="DC122" s="1114"/>
      <c r="DD122" s="1114"/>
      <c r="DE122" s="1114"/>
      <c r="DF122" s="1115"/>
      <c r="DG122" s="1012" t="s">
        <v>233</v>
      </c>
      <c r="DH122" s="1013"/>
      <c r="DI122" s="1013"/>
      <c r="DJ122" s="1013"/>
      <c r="DK122" s="1013"/>
      <c r="DL122" s="1013" t="s">
        <v>233</v>
      </c>
      <c r="DM122" s="1013"/>
      <c r="DN122" s="1013"/>
      <c r="DO122" s="1013"/>
      <c r="DP122" s="1013"/>
      <c r="DQ122" s="1013" t="s">
        <v>233</v>
      </c>
      <c r="DR122" s="1013"/>
      <c r="DS122" s="1013"/>
      <c r="DT122" s="1013"/>
      <c r="DU122" s="1013"/>
      <c r="DV122" s="1014" t="s">
        <v>233</v>
      </c>
      <c r="DW122" s="1014"/>
      <c r="DX122" s="1014"/>
      <c r="DY122" s="1014"/>
      <c r="DZ122" s="1015"/>
    </row>
    <row r="123" spans="1:130" s="246" customFormat="1" ht="26.25" customHeight="1" x14ac:dyDescent="0.15">
      <c r="A123" s="1153"/>
      <c r="B123" s="1039"/>
      <c r="C123" s="1009" t="s">
        <v>451</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233</v>
      </c>
      <c r="AB123" s="1052"/>
      <c r="AC123" s="1052"/>
      <c r="AD123" s="1052"/>
      <c r="AE123" s="1053"/>
      <c r="AF123" s="1054" t="s">
        <v>431</v>
      </c>
      <c r="AG123" s="1052"/>
      <c r="AH123" s="1052"/>
      <c r="AI123" s="1052"/>
      <c r="AJ123" s="1053"/>
      <c r="AK123" s="1054" t="s">
        <v>233</v>
      </c>
      <c r="AL123" s="1052"/>
      <c r="AM123" s="1052"/>
      <c r="AN123" s="1052"/>
      <c r="AO123" s="1053"/>
      <c r="AP123" s="1055" t="s">
        <v>233</v>
      </c>
      <c r="AQ123" s="1056"/>
      <c r="AR123" s="1056"/>
      <c r="AS123" s="1056"/>
      <c r="AT123" s="1057"/>
      <c r="AU123" s="1088"/>
      <c r="AV123" s="1089"/>
      <c r="AW123" s="1089"/>
      <c r="AX123" s="1089"/>
      <c r="AY123" s="1089"/>
      <c r="AZ123" s="277" t="s">
        <v>188</v>
      </c>
      <c r="BA123" s="277"/>
      <c r="BB123" s="277"/>
      <c r="BC123" s="277"/>
      <c r="BD123" s="277"/>
      <c r="BE123" s="277"/>
      <c r="BF123" s="277"/>
      <c r="BG123" s="277"/>
      <c r="BH123" s="277"/>
      <c r="BI123" s="277"/>
      <c r="BJ123" s="277"/>
      <c r="BK123" s="277"/>
      <c r="BL123" s="277"/>
      <c r="BM123" s="277"/>
      <c r="BN123" s="277"/>
      <c r="BO123" s="1068" t="s">
        <v>468</v>
      </c>
      <c r="BP123" s="1099"/>
      <c r="BQ123" s="1159">
        <v>6794864</v>
      </c>
      <c r="BR123" s="1125"/>
      <c r="BS123" s="1125"/>
      <c r="BT123" s="1125"/>
      <c r="BU123" s="1125"/>
      <c r="BV123" s="1125">
        <v>7246386</v>
      </c>
      <c r="BW123" s="1125"/>
      <c r="BX123" s="1125"/>
      <c r="BY123" s="1125"/>
      <c r="BZ123" s="1125"/>
      <c r="CA123" s="1125">
        <v>7756556</v>
      </c>
      <c r="CB123" s="1125"/>
      <c r="CC123" s="1125"/>
      <c r="CD123" s="1125"/>
      <c r="CE123" s="1125"/>
      <c r="CF123" s="1092"/>
      <c r="CG123" s="1093"/>
      <c r="CH123" s="1093"/>
      <c r="CI123" s="1093"/>
      <c r="CJ123" s="1094"/>
      <c r="CK123" s="1103"/>
      <c r="CL123" s="1104"/>
      <c r="CM123" s="1104"/>
      <c r="CN123" s="1104"/>
      <c r="CO123" s="1105"/>
      <c r="CP123" s="1113" t="s">
        <v>469</v>
      </c>
      <c r="CQ123" s="1114"/>
      <c r="CR123" s="1114"/>
      <c r="CS123" s="1114"/>
      <c r="CT123" s="1114"/>
      <c r="CU123" s="1114"/>
      <c r="CV123" s="1114"/>
      <c r="CW123" s="1114"/>
      <c r="CX123" s="1114"/>
      <c r="CY123" s="1114"/>
      <c r="CZ123" s="1114"/>
      <c r="DA123" s="1114"/>
      <c r="DB123" s="1114"/>
      <c r="DC123" s="1114"/>
      <c r="DD123" s="1114"/>
      <c r="DE123" s="1114"/>
      <c r="DF123" s="1115"/>
      <c r="DG123" s="1051" t="s">
        <v>233</v>
      </c>
      <c r="DH123" s="1052"/>
      <c r="DI123" s="1052"/>
      <c r="DJ123" s="1052"/>
      <c r="DK123" s="1053"/>
      <c r="DL123" s="1054" t="s">
        <v>388</v>
      </c>
      <c r="DM123" s="1052"/>
      <c r="DN123" s="1052"/>
      <c r="DO123" s="1052"/>
      <c r="DP123" s="1053"/>
      <c r="DQ123" s="1054" t="s">
        <v>233</v>
      </c>
      <c r="DR123" s="1052"/>
      <c r="DS123" s="1052"/>
      <c r="DT123" s="1052"/>
      <c r="DU123" s="1053"/>
      <c r="DV123" s="1055" t="s">
        <v>388</v>
      </c>
      <c r="DW123" s="1056"/>
      <c r="DX123" s="1056"/>
      <c r="DY123" s="1056"/>
      <c r="DZ123" s="1057"/>
    </row>
    <row r="124" spans="1:130" s="246" customFormat="1" ht="26.25" customHeight="1" thickBot="1" x14ac:dyDescent="0.2">
      <c r="A124" s="1153"/>
      <c r="B124" s="1039"/>
      <c r="C124" s="1009" t="s">
        <v>454</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233</v>
      </c>
      <c r="AB124" s="1052"/>
      <c r="AC124" s="1052"/>
      <c r="AD124" s="1052"/>
      <c r="AE124" s="1053"/>
      <c r="AF124" s="1054" t="s">
        <v>388</v>
      </c>
      <c r="AG124" s="1052"/>
      <c r="AH124" s="1052"/>
      <c r="AI124" s="1052"/>
      <c r="AJ124" s="1053"/>
      <c r="AK124" s="1054" t="s">
        <v>388</v>
      </c>
      <c r="AL124" s="1052"/>
      <c r="AM124" s="1052"/>
      <c r="AN124" s="1052"/>
      <c r="AO124" s="1053"/>
      <c r="AP124" s="1055" t="s">
        <v>233</v>
      </c>
      <c r="AQ124" s="1056"/>
      <c r="AR124" s="1056"/>
      <c r="AS124" s="1056"/>
      <c r="AT124" s="1057"/>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388</v>
      </c>
      <c r="BR124" s="1121"/>
      <c r="BS124" s="1121"/>
      <c r="BT124" s="1121"/>
      <c r="BU124" s="1121"/>
      <c r="BV124" s="1121" t="s">
        <v>388</v>
      </c>
      <c r="BW124" s="1121"/>
      <c r="BX124" s="1121"/>
      <c r="BY124" s="1121"/>
      <c r="BZ124" s="1121"/>
      <c r="CA124" s="1121" t="s">
        <v>388</v>
      </c>
      <c r="CB124" s="1121"/>
      <c r="CC124" s="1121"/>
      <c r="CD124" s="1121"/>
      <c r="CE124" s="1121"/>
      <c r="CF124" s="1122"/>
      <c r="CG124" s="1123"/>
      <c r="CH124" s="1123"/>
      <c r="CI124" s="1123"/>
      <c r="CJ124" s="1124"/>
      <c r="CK124" s="1106"/>
      <c r="CL124" s="1106"/>
      <c r="CM124" s="1106"/>
      <c r="CN124" s="1106"/>
      <c r="CO124" s="1107"/>
      <c r="CP124" s="1113" t="s">
        <v>471</v>
      </c>
      <c r="CQ124" s="1114"/>
      <c r="CR124" s="1114"/>
      <c r="CS124" s="1114"/>
      <c r="CT124" s="1114"/>
      <c r="CU124" s="1114"/>
      <c r="CV124" s="1114"/>
      <c r="CW124" s="1114"/>
      <c r="CX124" s="1114"/>
      <c r="CY124" s="1114"/>
      <c r="CZ124" s="1114"/>
      <c r="DA124" s="1114"/>
      <c r="DB124" s="1114"/>
      <c r="DC124" s="1114"/>
      <c r="DD124" s="1114"/>
      <c r="DE124" s="1114"/>
      <c r="DF124" s="1115"/>
      <c r="DG124" s="1098" t="s">
        <v>388</v>
      </c>
      <c r="DH124" s="1077"/>
      <c r="DI124" s="1077"/>
      <c r="DJ124" s="1077"/>
      <c r="DK124" s="1078"/>
      <c r="DL124" s="1076" t="s">
        <v>233</v>
      </c>
      <c r="DM124" s="1077"/>
      <c r="DN124" s="1077"/>
      <c r="DO124" s="1077"/>
      <c r="DP124" s="1078"/>
      <c r="DQ124" s="1076" t="s">
        <v>233</v>
      </c>
      <c r="DR124" s="1077"/>
      <c r="DS124" s="1077"/>
      <c r="DT124" s="1077"/>
      <c r="DU124" s="1078"/>
      <c r="DV124" s="1079" t="s">
        <v>233</v>
      </c>
      <c r="DW124" s="1080"/>
      <c r="DX124" s="1080"/>
      <c r="DY124" s="1080"/>
      <c r="DZ124" s="1081"/>
    </row>
    <row r="125" spans="1:130" s="246" customFormat="1" ht="26.25" customHeight="1" x14ac:dyDescent="0.15">
      <c r="A125" s="1153"/>
      <c r="B125" s="1039"/>
      <c r="C125" s="1009" t="s">
        <v>456</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233</v>
      </c>
      <c r="AB125" s="1052"/>
      <c r="AC125" s="1052"/>
      <c r="AD125" s="1052"/>
      <c r="AE125" s="1053"/>
      <c r="AF125" s="1054" t="s">
        <v>233</v>
      </c>
      <c r="AG125" s="1052"/>
      <c r="AH125" s="1052"/>
      <c r="AI125" s="1052"/>
      <c r="AJ125" s="1053"/>
      <c r="AK125" s="1054" t="s">
        <v>233</v>
      </c>
      <c r="AL125" s="1052"/>
      <c r="AM125" s="1052"/>
      <c r="AN125" s="1052"/>
      <c r="AO125" s="1053"/>
      <c r="AP125" s="1055" t="s">
        <v>233</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472</v>
      </c>
      <c r="CL125" s="1101"/>
      <c r="CM125" s="1101"/>
      <c r="CN125" s="1101"/>
      <c r="CO125" s="1102"/>
      <c r="CP125" s="1033" t="s">
        <v>473</v>
      </c>
      <c r="CQ125" s="982"/>
      <c r="CR125" s="982"/>
      <c r="CS125" s="982"/>
      <c r="CT125" s="982"/>
      <c r="CU125" s="982"/>
      <c r="CV125" s="982"/>
      <c r="CW125" s="982"/>
      <c r="CX125" s="982"/>
      <c r="CY125" s="982"/>
      <c r="CZ125" s="982"/>
      <c r="DA125" s="982"/>
      <c r="DB125" s="982"/>
      <c r="DC125" s="982"/>
      <c r="DD125" s="982"/>
      <c r="DE125" s="982"/>
      <c r="DF125" s="983"/>
      <c r="DG125" s="1019" t="s">
        <v>233</v>
      </c>
      <c r="DH125" s="1020"/>
      <c r="DI125" s="1020"/>
      <c r="DJ125" s="1020"/>
      <c r="DK125" s="1020"/>
      <c r="DL125" s="1020" t="s">
        <v>233</v>
      </c>
      <c r="DM125" s="1020"/>
      <c r="DN125" s="1020"/>
      <c r="DO125" s="1020"/>
      <c r="DP125" s="1020"/>
      <c r="DQ125" s="1020" t="s">
        <v>233</v>
      </c>
      <c r="DR125" s="1020"/>
      <c r="DS125" s="1020"/>
      <c r="DT125" s="1020"/>
      <c r="DU125" s="1020"/>
      <c r="DV125" s="1021" t="s">
        <v>233</v>
      </c>
      <c r="DW125" s="1021"/>
      <c r="DX125" s="1021"/>
      <c r="DY125" s="1021"/>
      <c r="DZ125" s="1022"/>
    </row>
    <row r="126" spans="1:130" s="246" customFormat="1" ht="26.25" customHeight="1" thickBot="1" x14ac:dyDescent="0.2">
      <c r="A126" s="1153"/>
      <c r="B126" s="1039"/>
      <c r="C126" s="1009" t="s">
        <v>458</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233</v>
      </c>
      <c r="AB126" s="1052"/>
      <c r="AC126" s="1052"/>
      <c r="AD126" s="1052"/>
      <c r="AE126" s="1053"/>
      <c r="AF126" s="1054" t="s">
        <v>233</v>
      </c>
      <c r="AG126" s="1052"/>
      <c r="AH126" s="1052"/>
      <c r="AI126" s="1052"/>
      <c r="AJ126" s="1053"/>
      <c r="AK126" s="1054" t="s">
        <v>233</v>
      </c>
      <c r="AL126" s="1052"/>
      <c r="AM126" s="1052"/>
      <c r="AN126" s="1052"/>
      <c r="AO126" s="1053"/>
      <c r="AP126" s="1055" t="s">
        <v>233</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474</v>
      </c>
      <c r="CQ126" s="1043"/>
      <c r="CR126" s="1043"/>
      <c r="CS126" s="1043"/>
      <c r="CT126" s="1043"/>
      <c r="CU126" s="1043"/>
      <c r="CV126" s="1043"/>
      <c r="CW126" s="1043"/>
      <c r="CX126" s="1043"/>
      <c r="CY126" s="1043"/>
      <c r="CZ126" s="1043"/>
      <c r="DA126" s="1043"/>
      <c r="DB126" s="1043"/>
      <c r="DC126" s="1043"/>
      <c r="DD126" s="1043"/>
      <c r="DE126" s="1043"/>
      <c r="DF126" s="1044"/>
      <c r="DG126" s="1012" t="s">
        <v>233</v>
      </c>
      <c r="DH126" s="1013"/>
      <c r="DI126" s="1013"/>
      <c r="DJ126" s="1013"/>
      <c r="DK126" s="1013"/>
      <c r="DL126" s="1013" t="s">
        <v>233</v>
      </c>
      <c r="DM126" s="1013"/>
      <c r="DN126" s="1013"/>
      <c r="DO126" s="1013"/>
      <c r="DP126" s="1013"/>
      <c r="DQ126" s="1013" t="s">
        <v>233</v>
      </c>
      <c r="DR126" s="1013"/>
      <c r="DS126" s="1013"/>
      <c r="DT126" s="1013"/>
      <c r="DU126" s="1013"/>
      <c r="DV126" s="1014" t="s">
        <v>233</v>
      </c>
      <c r="DW126" s="1014"/>
      <c r="DX126" s="1014"/>
      <c r="DY126" s="1014"/>
      <c r="DZ126" s="1015"/>
    </row>
    <row r="127" spans="1:130" s="246" customFormat="1" ht="26.25" customHeight="1" x14ac:dyDescent="0.15">
      <c r="A127" s="1154"/>
      <c r="B127" s="1041"/>
      <c r="C127" s="1095" t="s">
        <v>475</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388</v>
      </c>
      <c r="AB127" s="1052"/>
      <c r="AC127" s="1052"/>
      <c r="AD127" s="1052"/>
      <c r="AE127" s="1053"/>
      <c r="AF127" s="1054" t="s">
        <v>233</v>
      </c>
      <c r="AG127" s="1052"/>
      <c r="AH127" s="1052"/>
      <c r="AI127" s="1052"/>
      <c r="AJ127" s="1053"/>
      <c r="AK127" s="1054" t="s">
        <v>388</v>
      </c>
      <c r="AL127" s="1052"/>
      <c r="AM127" s="1052"/>
      <c r="AN127" s="1052"/>
      <c r="AO127" s="1053"/>
      <c r="AP127" s="1055" t="s">
        <v>233</v>
      </c>
      <c r="AQ127" s="1056"/>
      <c r="AR127" s="1056"/>
      <c r="AS127" s="1056"/>
      <c r="AT127" s="1057"/>
      <c r="AU127" s="282"/>
      <c r="AV127" s="282"/>
      <c r="AW127" s="282"/>
      <c r="AX127" s="1126" t="s">
        <v>476</v>
      </c>
      <c r="AY127" s="1127"/>
      <c r="AZ127" s="1127"/>
      <c r="BA127" s="1127"/>
      <c r="BB127" s="1127"/>
      <c r="BC127" s="1127"/>
      <c r="BD127" s="1127"/>
      <c r="BE127" s="1128"/>
      <c r="BF127" s="1129" t="s">
        <v>477</v>
      </c>
      <c r="BG127" s="1127"/>
      <c r="BH127" s="1127"/>
      <c r="BI127" s="1127"/>
      <c r="BJ127" s="1127"/>
      <c r="BK127" s="1127"/>
      <c r="BL127" s="1128"/>
      <c r="BM127" s="1129" t="s">
        <v>478</v>
      </c>
      <c r="BN127" s="1127"/>
      <c r="BO127" s="1127"/>
      <c r="BP127" s="1127"/>
      <c r="BQ127" s="1127"/>
      <c r="BR127" s="1127"/>
      <c r="BS127" s="1128"/>
      <c r="BT127" s="1129" t="s">
        <v>479</v>
      </c>
      <c r="BU127" s="1127"/>
      <c r="BV127" s="1127"/>
      <c r="BW127" s="1127"/>
      <c r="BX127" s="1127"/>
      <c r="BY127" s="1127"/>
      <c r="BZ127" s="1151"/>
      <c r="CA127" s="282"/>
      <c r="CB127" s="282"/>
      <c r="CC127" s="282"/>
      <c r="CD127" s="283"/>
      <c r="CE127" s="283"/>
      <c r="CF127" s="283"/>
      <c r="CG127" s="280"/>
      <c r="CH127" s="280"/>
      <c r="CI127" s="280"/>
      <c r="CJ127" s="281"/>
      <c r="CK127" s="1117"/>
      <c r="CL127" s="1104"/>
      <c r="CM127" s="1104"/>
      <c r="CN127" s="1104"/>
      <c r="CO127" s="1105"/>
      <c r="CP127" s="1042" t="s">
        <v>480</v>
      </c>
      <c r="CQ127" s="1043"/>
      <c r="CR127" s="1043"/>
      <c r="CS127" s="1043"/>
      <c r="CT127" s="1043"/>
      <c r="CU127" s="1043"/>
      <c r="CV127" s="1043"/>
      <c r="CW127" s="1043"/>
      <c r="CX127" s="1043"/>
      <c r="CY127" s="1043"/>
      <c r="CZ127" s="1043"/>
      <c r="DA127" s="1043"/>
      <c r="DB127" s="1043"/>
      <c r="DC127" s="1043"/>
      <c r="DD127" s="1043"/>
      <c r="DE127" s="1043"/>
      <c r="DF127" s="1044"/>
      <c r="DG127" s="1012" t="s">
        <v>233</v>
      </c>
      <c r="DH127" s="1013"/>
      <c r="DI127" s="1013"/>
      <c r="DJ127" s="1013"/>
      <c r="DK127" s="1013"/>
      <c r="DL127" s="1013" t="s">
        <v>233</v>
      </c>
      <c r="DM127" s="1013"/>
      <c r="DN127" s="1013"/>
      <c r="DO127" s="1013"/>
      <c r="DP127" s="1013"/>
      <c r="DQ127" s="1013" t="s">
        <v>233</v>
      </c>
      <c r="DR127" s="1013"/>
      <c r="DS127" s="1013"/>
      <c r="DT127" s="1013"/>
      <c r="DU127" s="1013"/>
      <c r="DV127" s="1014" t="s">
        <v>233</v>
      </c>
      <c r="DW127" s="1014"/>
      <c r="DX127" s="1014"/>
      <c r="DY127" s="1014"/>
      <c r="DZ127" s="1015"/>
    </row>
    <row r="128" spans="1:130" s="246" customFormat="1" ht="26.25" customHeight="1" thickBot="1" x14ac:dyDescent="0.2">
      <c r="A128" s="1137" t="s">
        <v>481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482</v>
      </c>
      <c r="X128" s="1139"/>
      <c r="Y128" s="1139"/>
      <c r="Z128" s="1140"/>
      <c r="AA128" s="1141" t="s">
        <v>233</v>
      </c>
      <c r="AB128" s="1142"/>
      <c r="AC128" s="1142"/>
      <c r="AD128" s="1142"/>
      <c r="AE128" s="1143"/>
      <c r="AF128" s="1144" t="s">
        <v>233</v>
      </c>
      <c r="AG128" s="1142"/>
      <c r="AH128" s="1142"/>
      <c r="AI128" s="1142"/>
      <c r="AJ128" s="1143"/>
      <c r="AK128" s="1144" t="s">
        <v>233</v>
      </c>
      <c r="AL128" s="1142"/>
      <c r="AM128" s="1142"/>
      <c r="AN128" s="1142"/>
      <c r="AO128" s="1143"/>
      <c r="AP128" s="1145"/>
      <c r="AQ128" s="1146"/>
      <c r="AR128" s="1146"/>
      <c r="AS128" s="1146"/>
      <c r="AT128" s="1147"/>
      <c r="AU128" s="282"/>
      <c r="AV128" s="282"/>
      <c r="AW128" s="282"/>
      <c r="AX128" s="981" t="s">
        <v>483</v>
      </c>
      <c r="AY128" s="982"/>
      <c r="AZ128" s="982"/>
      <c r="BA128" s="982"/>
      <c r="BB128" s="982"/>
      <c r="BC128" s="982"/>
      <c r="BD128" s="982"/>
      <c r="BE128" s="983"/>
      <c r="BF128" s="1148" t="s">
        <v>233</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2"/>
      <c r="CA128" s="283"/>
      <c r="CB128" s="283"/>
      <c r="CC128" s="283"/>
      <c r="CD128" s="283"/>
      <c r="CE128" s="283"/>
      <c r="CF128" s="283"/>
      <c r="CG128" s="280"/>
      <c r="CH128" s="280"/>
      <c r="CI128" s="280"/>
      <c r="CJ128" s="281"/>
      <c r="CK128" s="1118"/>
      <c r="CL128" s="1119"/>
      <c r="CM128" s="1119"/>
      <c r="CN128" s="1119"/>
      <c r="CO128" s="1120"/>
      <c r="CP128" s="1130" t="s">
        <v>484</v>
      </c>
      <c r="CQ128" s="1131"/>
      <c r="CR128" s="1131"/>
      <c r="CS128" s="1131"/>
      <c r="CT128" s="1131"/>
      <c r="CU128" s="1131"/>
      <c r="CV128" s="1131"/>
      <c r="CW128" s="1131"/>
      <c r="CX128" s="1131"/>
      <c r="CY128" s="1131"/>
      <c r="CZ128" s="1131"/>
      <c r="DA128" s="1131"/>
      <c r="DB128" s="1131"/>
      <c r="DC128" s="1131"/>
      <c r="DD128" s="1131"/>
      <c r="DE128" s="1131"/>
      <c r="DF128" s="1132"/>
      <c r="DG128" s="1133" t="s">
        <v>233</v>
      </c>
      <c r="DH128" s="1134"/>
      <c r="DI128" s="1134"/>
      <c r="DJ128" s="1134"/>
      <c r="DK128" s="1134"/>
      <c r="DL128" s="1134" t="s">
        <v>430</v>
      </c>
      <c r="DM128" s="1134"/>
      <c r="DN128" s="1134"/>
      <c r="DO128" s="1134"/>
      <c r="DP128" s="1134"/>
      <c r="DQ128" s="1134" t="s">
        <v>431</v>
      </c>
      <c r="DR128" s="1134"/>
      <c r="DS128" s="1134"/>
      <c r="DT128" s="1134"/>
      <c r="DU128" s="1134"/>
      <c r="DV128" s="1135" t="s">
        <v>233</v>
      </c>
      <c r="DW128" s="1135"/>
      <c r="DX128" s="1135"/>
      <c r="DY128" s="1135"/>
      <c r="DZ128" s="1136"/>
    </row>
    <row r="129" spans="1:131" s="246" customFormat="1" ht="26.25" customHeight="1" x14ac:dyDescent="0.15">
      <c r="A129" s="1023" t="s">
        <v>108</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485</v>
      </c>
      <c r="X129" s="1167"/>
      <c r="Y129" s="1167"/>
      <c r="Z129" s="1168"/>
      <c r="AA129" s="1051">
        <v>2626223</v>
      </c>
      <c r="AB129" s="1052"/>
      <c r="AC129" s="1052"/>
      <c r="AD129" s="1052"/>
      <c r="AE129" s="1053"/>
      <c r="AF129" s="1054">
        <v>2566005</v>
      </c>
      <c r="AG129" s="1052"/>
      <c r="AH129" s="1052"/>
      <c r="AI129" s="1052"/>
      <c r="AJ129" s="1053"/>
      <c r="AK129" s="1054">
        <v>2500605</v>
      </c>
      <c r="AL129" s="1052"/>
      <c r="AM129" s="1052"/>
      <c r="AN129" s="1052"/>
      <c r="AO129" s="1053"/>
      <c r="AP129" s="1169"/>
      <c r="AQ129" s="1170"/>
      <c r="AR129" s="1170"/>
      <c r="AS129" s="1170"/>
      <c r="AT129" s="1171"/>
      <c r="AU129" s="284"/>
      <c r="AV129" s="284"/>
      <c r="AW129" s="284"/>
      <c r="AX129" s="1160" t="s">
        <v>486</v>
      </c>
      <c r="AY129" s="1043"/>
      <c r="AZ129" s="1043"/>
      <c r="BA129" s="1043"/>
      <c r="BB129" s="1043"/>
      <c r="BC129" s="1043"/>
      <c r="BD129" s="1043"/>
      <c r="BE129" s="1044"/>
      <c r="BF129" s="1161" t="s">
        <v>233</v>
      </c>
      <c r="BG129" s="1162"/>
      <c r="BH129" s="1162"/>
      <c r="BI129" s="1162"/>
      <c r="BJ129" s="1162"/>
      <c r="BK129" s="1162"/>
      <c r="BL129" s="1163"/>
      <c r="BM129" s="1161">
        <v>20</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3" t="s">
        <v>487</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488</v>
      </c>
      <c r="X130" s="1167"/>
      <c r="Y130" s="1167"/>
      <c r="Z130" s="1168"/>
      <c r="AA130" s="1051">
        <v>466150</v>
      </c>
      <c r="AB130" s="1052"/>
      <c r="AC130" s="1052"/>
      <c r="AD130" s="1052"/>
      <c r="AE130" s="1053"/>
      <c r="AF130" s="1054">
        <v>453368</v>
      </c>
      <c r="AG130" s="1052"/>
      <c r="AH130" s="1052"/>
      <c r="AI130" s="1052"/>
      <c r="AJ130" s="1053"/>
      <c r="AK130" s="1054">
        <v>433521</v>
      </c>
      <c r="AL130" s="1052"/>
      <c r="AM130" s="1052"/>
      <c r="AN130" s="1052"/>
      <c r="AO130" s="1053"/>
      <c r="AP130" s="1169"/>
      <c r="AQ130" s="1170"/>
      <c r="AR130" s="1170"/>
      <c r="AS130" s="1170"/>
      <c r="AT130" s="1171"/>
      <c r="AU130" s="284"/>
      <c r="AV130" s="284"/>
      <c r="AW130" s="284"/>
      <c r="AX130" s="1160" t="s">
        <v>489</v>
      </c>
      <c r="AY130" s="1043"/>
      <c r="AZ130" s="1043"/>
      <c r="BA130" s="1043"/>
      <c r="BB130" s="1043"/>
      <c r="BC130" s="1043"/>
      <c r="BD130" s="1043"/>
      <c r="BE130" s="1044"/>
      <c r="BF130" s="1197">
        <v>6.2</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490</v>
      </c>
      <c r="X131" s="1205"/>
      <c r="Y131" s="1205"/>
      <c r="Z131" s="1206"/>
      <c r="AA131" s="1098">
        <v>2160073</v>
      </c>
      <c r="AB131" s="1077"/>
      <c r="AC131" s="1077"/>
      <c r="AD131" s="1077"/>
      <c r="AE131" s="1078"/>
      <c r="AF131" s="1076">
        <v>2112637</v>
      </c>
      <c r="AG131" s="1077"/>
      <c r="AH131" s="1077"/>
      <c r="AI131" s="1077"/>
      <c r="AJ131" s="1078"/>
      <c r="AK131" s="1076">
        <v>2067084</v>
      </c>
      <c r="AL131" s="1077"/>
      <c r="AM131" s="1077"/>
      <c r="AN131" s="1077"/>
      <c r="AO131" s="1078"/>
      <c r="AP131" s="1207"/>
      <c r="AQ131" s="1208"/>
      <c r="AR131" s="1208"/>
      <c r="AS131" s="1208"/>
      <c r="AT131" s="1209"/>
      <c r="AU131" s="284"/>
      <c r="AV131" s="284"/>
      <c r="AW131" s="284"/>
      <c r="AX131" s="1179" t="s">
        <v>491</v>
      </c>
      <c r="AY131" s="1131"/>
      <c r="AZ131" s="1131"/>
      <c r="BA131" s="1131"/>
      <c r="BB131" s="1131"/>
      <c r="BC131" s="1131"/>
      <c r="BD131" s="1131"/>
      <c r="BE131" s="1132"/>
      <c r="BF131" s="1180" t="s">
        <v>431</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6" t="s">
        <v>492</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493</v>
      </c>
      <c r="W132" s="1190"/>
      <c r="X132" s="1190"/>
      <c r="Y132" s="1190"/>
      <c r="Z132" s="1191"/>
      <c r="AA132" s="1192">
        <v>6.7491237560000004</v>
      </c>
      <c r="AB132" s="1193"/>
      <c r="AC132" s="1193"/>
      <c r="AD132" s="1193"/>
      <c r="AE132" s="1194"/>
      <c r="AF132" s="1195">
        <v>6.583904381</v>
      </c>
      <c r="AG132" s="1193"/>
      <c r="AH132" s="1193"/>
      <c r="AI132" s="1193"/>
      <c r="AJ132" s="1194"/>
      <c r="AK132" s="1195">
        <v>5.3419696539999997</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494</v>
      </c>
      <c r="W133" s="1173"/>
      <c r="X133" s="1173"/>
      <c r="Y133" s="1173"/>
      <c r="Z133" s="1174"/>
      <c r="AA133" s="1175">
        <v>6.9</v>
      </c>
      <c r="AB133" s="1176"/>
      <c r="AC133" s="1176"/>
      <c r="AD133" s="1176"/>
      <c r="AE133" s="1177"/>
      <c r="AF133" s="1175">
        <v>6.2</v>
      </c>
      <c r="AG133" s="1176"/>
      <c r="AH133" s="1176"/>
      <c r="AI133" s="1176"/>
      <c r="AJ133" s="1177"/>
      <c r="AK133" s="1175">
        <v>6.2</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MopGl0CtPF3O9YLwRVxVrB5Wx0s3GW0Sn4iljkKUvOQz1cOxzgqPRAuA9HEq/mT0F0qntUbMeoVtPE/JVyN2A==" saltValue="HWuCbEnBvFHEWzS52g1R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CXKleTTCtJMjs2Mr1FXp5l9bHEkSm2i3kli6CuYxvTLnSRpfipYs1qIUvma+sYgnj7xaLHZyLyQRZiG4gEruw==" saltValue="4vzXCwc4pB/jTUDnqkMf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XOSr6e10Lu/ojdjI07AcTLnb7H8XZ+EjF0Ui+voHwKjBZIoJhY9AgTlKxoTUAgk5IAbKJ4k2s8x9yB9xuDSYg==" saltValue="/hGe56hxcwQ3cRW4oEtr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503</v>
      </c>
      <c r="AL9" s="1216"/>
      <c r="AM9" s="1216"/>
      <c r="AN9" s="1217"/>
      <c r="AO9" s="312">
        <v>623987</v>
      </c>
      <c r="AP9" s="312">
        <v>246246</v>
      </c>
      <c r="AQ9" s="313">
        <v>190701</v>
      </c>
      <c r="AR9" s="314">
        <v>29.1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504</v>
      </c>
      <c r="AL10" s="1216"/>
      <c r="AM10" s="1216"/>
      <c r="AN10" s="1217"/>
      <c r="AO10" s="315">
        <v>35464</v>
      </c>
      <c r="AP10" s="315">
        <v>13995</v>
      </c>
      <c r="AQ10" s="316">
        <v>22807</v>
      </c>
      <c r="AR10" s="317">
        <v>-38.6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505</v>
      </c>
      <c r="AL11" s="1216"/>
      <c r="AM11" s="1216"/>
      <c r="AN11" s="1217"/>
      <c r="AO11" s="315">
        <v>123572</v>
      </c>
      <c r="AP11" s="315">
        <v>48766</v>
      </c>
      <c r="AQ11" s="316">
        <v>29822</v>
      </c>
      <c r="AR11" s="317">
        <v>63.5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506</v>
      </c>
      <c r="AL12" s="1216"/>
      <c r="AM12" s="1216"/>
      <c r="AN12" s="1217"/>
      <c r="AO12" s="315" t="s">
        <v>507</v>
      </c>
      <c r="AP12" s="315" t="s">
        <v>507</v>
      </c>
      <c r="AQ12" s="316">
        <v>3258</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508</v>
      </c>
      <c r="AL13" s="1216"/>
      <c r="AM13" s="1216"/>
      <c r="AN13" s="1217"/>
      <c r="AO13" s="315" t="s">
        <v>507</v>
      </c>
      <c r="AP13" s="315" t="s">
        <v>507</v>
      </c>
      <c r="AQ13" s="316">
        <v>24</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509</v>
      </c>
      <c r="AL14" s="1216"/>
      <c r="AM14" s="1216"/>
      <c r="AN14" s="1217"/>
      <c r="AO14" s="315">
        <v>19184</v>
      </c>
      <c r="AP14" s="315">
        <v>7571</v>
      </c>
      <c r="AQ14" s="316">
        <v>10094</v>
      </c>
      <c r="AR14" s="317">
        <v>-25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510</v>
      </c>
      <c r="AL15" s="1216"/>
      <c r="AM15" s="1216"/>
      <c r="AN15" s="1217"/>
      <c r="AO15" s="315">
        <v>15941</v>
      </c>
      <c r="AP15" s="315">
        <v>6291</v>
      </c>
      <c r="AQ15" s="316">
        <v>4017</v>
      </c>
      <c r="AR15" s="317">
        <v>56.6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511</v>
      </c>
      <c r="AL16" s="1219"/>
      <c r="AM16" s="1219"/>
      <c r="AN16" s="1220"/>
      <c r="AO16" s="315">
        <v>-43605</v>
      </c>
      <c r="AP16" s="315">
        <v>-17208</v>
      </c>
      <c r="AQ16" s="316">
        <v>-17771</v>
      </c>
      <c r="AR16" s="317">
        <v>-3.2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188</v>
      </c>
      <c r="AL17" s="1219"/>
      <c r="AM17" s="1219"/>
      <c r="AN17" s="1220"/>
      <c r="AO17" s="315">
        <v>774543</v>
      </c>
      <c r="AP17" s="315">
        <v>305660</v>
      </c>
      <c r="AQ17" s="316">
        <v>242952</v>
      </c>
      <c r="AR17" s="317">
        <v>25.8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516</v>
      </c>
      <c r="AL21" s="1211"/>
      <c r="AM21" s="1211"/>
      <c r="AN21" s="1212"/>
      <c r="AO21" s="327">
        <v>22.89</v>
      </c>
      <c r="AP21" s="328">
        <v>21.84</v>
      </c>
      <c r="AQ21" s="329">
        <v>1.05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517</v>
      </c>
      <c r="AL22" s="1211"/>
      <c r="AM22" s="1211"/>
      <c r="AN22" s="1212"/>
      <c r="AO22" s="332">
        <v>99.4</v>
      </c>
      <c r="AP22" s="333">
        <v>95.6</v>
      </c>
      <c r="AQ22" s="334">
        <v>3.8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521</v>
      </c>
      <c r="AL32" s="1227"/>
      <c r="AM32" s="1227"/>
      <c r="AN32" s="1228"/>
      <c r="AO32" s="342">
        <v>519774</v>
      </c>
      <c r="AP32" s="342">
        <v>205120</v>
      </c>
      <c r="AQ32" s="343">
        <v>136235</v>
      </c>
      <c r="AR32" s="344">
        <v>50.6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522</v>
      </c>
      <c r="AL33" s="1227"/>
      <c r="AM33" s="1227"/>
      <c r="AN33" s="1228"/>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523</v>
      </c>
      <c r="AL34" s="1227"/>
      <c r="AM34" s="1227"/>
      <c r="AN34" s="1228"/>
      <c r="AO34" s="342" t="s">
        <v>507</v>
      </c>
      <c r="AP34" s="342" t="s">
        <v>507</v>
      </c>
      <c r="AQ34" s="343">
        <v>5</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524</v>
      </c>
      <c r="AL35" s="1227"/>
      <c r="AM35" s="1227"/>
      <c r="AN35" s="1228"/>
      <c r="AO35" s="342">
        <v>20831</v>
      </c>
      <c r="AP35" s="342">
        <v>8221</v>
      </c>
      <c r="AQ35" s="343">
        <v>32688</v>
      </c>
      <c r="AR35" s="344">
        <v>-74.900000000000006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525</v>
      </c>
      <c r="AL36" s="1227"/>
      <c r="AM36" s="1227"/>
      <c r="AN36" s="1228"/>
      <c r="AO36" s="342">
        <v>3214</v>
      </c>
      <c r="AP36" s="342">
        <v>1268</v>
      </c>
      <c r="AQ36" s="343">
        <v>4188</v>
      </c>
      <c r="AR36" s="344">
        <v>-69.7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526</v>
      </c>
      <c r="AL37" s="1227"/>
      <c r="AM37" s="1227"/>
      <c r="AN37" s="1228"/>
      <c r="AO37" s="342" t="s">
        <v>507</v>
      </c>
      <c r="AP37" s="342" t="s">
        <v>507</v>
      </c>
      <c r="AQ37" s="343">
        <v>1212</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527</v>
      </c>
      <c r="AL38" s="1230"/>
      <c r="AM38" s="1230"/>
      <c r="AN38" s="1231"/>
      <c r="AO38" s="345">
        <v>125</v>
      </c>
      <c r="AP38" s="345">
        <v>49</v>
      </c>
      <c r="AQ38" s="346">
        <v>25</v>
      </c>
      <c r="AR38" s="334">
        <v>96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528</v>
      </c>
      <c r="AL39" s="1230"/>
      <c r="AM39" s="1230"/>
      <c r="AN39" s="1231"/>
      <c r="AO39" s="342" t="s">
        <v>507</v>
      </c>
      <c r="AP39" s="342" t="s">
        <v>507</v>
      </c>
      <c r="AQ39" s="343">
        <v>-7598</v>
      </c>
      <c r="AR39" s="344" t="s">
        <v>507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529</v>
      </c>
      <c r="AL40" s="1227"/>
      <c r="AM40" s="1227"/>
      <c r="AN40" s="1228"/>
      <c r="AO40" s="342">
        <v>-433521</v>
      </c>
      <c r="AP40" s="342">
        <v>-171082</v>
      </c>
      <c r="AQ40" s="343">
        <v>-123844</v>
      </c>
      <c r="AR40" s="344">
        <v>38.1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299</v>
      </c>
      <c r="AL41" s="1233"/>
      <c r="AM41" s="1233"/>
      <c r="AN41" s="1234"/>
      <c r="AO41" s="342">
        <v>110423</v>
      </c>
      <c r="AP41" s="342">
        <v>43577</v>
      </c>
      <c r="AQ41" s="343">
        <v>42911</v>
      </c>
      <c r="AR41" s="344">
        <v>1.6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498</v>
      </c>
      <c r="AN49" s="1223" t="s">
        <v>533</v>
      </c>
      <c r="AO49" s="1224"/>
      <c r="AP49" s="1224"/>
      <c r="AQ49" s="1224"/>
      <c r="AR49" s="122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1102907</v>
      </c>
      <c r="AN51" s="364">
        <v>435587</v>
      </c>
      <c r="AO51" s="365">
        <v>-27.8</v>
      </c>
      <c r="AP51" s="366">
        <v>333013</v>
      </c>
      <c r="AQ51" s="367">
        <v>5.3</v>
      </c>
      <c r="AR51" s="368">
        <v>-33.1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689405</v>
      </c>
      <c r="AN52" s="372">
        <v>272277</v>
      </c>
      <c r="AO52" s="373">
        <v>-22.7</v>
      </c>
      <c r="AP52" s="374">
        <v>126732</v>
      </c>
      <c r="AQ52" s="375">
        <v>19.100000000000001</v>
      </c>
      <c r="AR52" s="376">
        <v>-41.8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875921</v>
      </c>
      <c r="AN53" s="364">
        <v>348695</v>
      </c>
      <c r="AO53" s="365">
        <v>-19.899999999999999</v>
      </c>
      <c r="AP53" s="366">
        <v>280458</v>
      </c>
      <c r="AQ53" s="367">
        <v>-15.8</v>
      </c>
      <c r="AR53" s="368">
        <v>-4.0999999999999996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701057</v>
      </c>
      <c r="AN54" s="372">
        <v>279083</v>
      </c>
      <c r="AO54" s="373">
        <v>2.5</v>
      </c>
      <c r="AP54" s="374">
        <v>127286</v>
      </c>
      <c r="AQ54" s="375">
        <v>0.4</v>
      </c>
      <c r="AR54" s="376">
        <v>2.1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1012178</v>
      </c>
      <c r="AN55" s="364">
        <v>400863</v>
      </c>
      <c r="AO55" s="365">
        <v>15</v>
      </c>
      <c r="AP55" s="366">
        <v>291945</v>
      </c>
      <c r="AQ55" s="367">
        <v>4.0999999999999996</v>
      </c>
      <c r="AR55" s="368">
        <v>10.9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496233</v>
      </c>
      <c r="AN56" s="372">
        <v>196528</v>
      </c>
      <c r="AO56" s="373">
        <v>-29.6</v>
      </c>
      <c r="AP56" s="374">
        <v>127651</v>
      </c>
      <c r="AQ56" s="375">
        <v>0.3</v>
      </c>
      <c r="AR56" s="376">
        <v>-29.9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1119419</v>
      </c>
      <c r="AN57" s="364">
        <v>441063</v>
      </c>
      <c r="AO57" s="365">
        <v>10</v>
      </c>
      <c r="AP57" s="366">
        <v>291173</v>
      </c>
      <c r="AQ57" s="367">
        <v>-0.3</v>
      </c>
      <c r="AR57" s="368">
        <v>10.3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723050</v>
      </c>
      <c r="AN58" s="372">
        <v>284890</v>
      </c>
      <c r="AO58" s="373">
        <v>45</v>
      </c>
      <c r="AP58" s="374">
        <v>119071</v>
      </c>
      <c r="AQ58" s="375">
        <v>-6.7</v>
      </c>
      <c r="AR58" s="376">
        <v>51.7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1016991</v>
      </c>
      <c r="AN59" s="364">
        <v>401338</v>
      </c>
      <c r="AO59" s="365">
        <v>-9</v>
      </c>
      <c r="AP59" s="366">
        <v>271581</v>
      </c>
      <c r="AQ59" s="367">
        <v>-6.7</v>
      </c>
      <c r="AR59" s="368">
        <v>-2.2999999999999998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684289</v>
      </c>
      <c r="AN60" s="372">
        <v>270043</v>
      </c>
      <c r="AO60" s="373">
        <v>-5.2</v>
      </c>
      <c r="AP60" s="374">
        <v>117844</v>
      </c>
      <c r="AQ60" s="375">
        <v>-1</v>
      </c>
      <c r="AR60" s="376">
        <v>-4.2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1025483</v>
      </c>
      <c r="AN61" s="379">
        <v>405509</v>
      </c>
      <c r="AO61" s="380">
        <v>-6.3</v>
      </c>
      <c r="AP61" s="381">
        <v>293634</v>
      </c>
      <c r="AQ61" s="382">
        <v>-2.7</v>
      </c>
      <c r="AR61" s="368">
        <v>-3.6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658807</v>
      </c>
      <c r="AN62" s="372">
        <v>260564</v>
      </c>
      <c r="AO62" s="373">
        <v>-2</v>
      </c>
      <c r="AP62" s="374">
        <v>123717</v>
      </c>
      <c r="AQ62" s="375">
        <v>2.4</v>
      </c>
      <c r="AR62" s="376">
        <v>-4.4000000000000004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tYFcbx1rwnXuyGR3IUdMZqe8/BRprLt5ZlP2aSrGvXLmf3WBWpARcTeRBA/SjNpVjTZezU88Hd6tcJDVMmS5Q==" saltValue="ItV/2Lyo9RsI2AuigWNL4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495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FMUdd1pR6poADrHtuDv/7i239ixINxX4HTVF640K9BLhy/pRYYwaWaHPsXerjmqFsk8FCsvBmAHvCHKmOX57w==" saltValue="rm9wOSqv11pos5eun9K2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vv0q/BD9OeilF40bXm9hIaupGr+Lq3HNYeMGGsqlqGVwumWgQH5QFe2fgphBrBCJ0/Ik/4tIFcNwA3w1eEpqw==" saltValue="IRJiuFd5f/RntzoBkTqZ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5" t="s">
        <v>3</v>
      </c>
      <c r="D47" s="1235"/>
      <c r="E47" s="1236"/>
      <c r="F47" s="11">
        <v>26.33</v>
      </c>
      <c r="G47" s="12">
        <v>26.5</v>
      </c>
      <c r="H47" s="12">
        <v>28.27</v>
      </c>
      <c r="I47" s="12">
        <v>28.97</v>
      </c>
      <c r="J47" s="13">
        <v>29.29</v>
      </c>
    </row>
    <row r="48" spans="2:10" ht="57.75" customHeight="1" x14ac:dyDescent="0.15">
      <c r="B48" s="14"/>
      <c r="C48" s="1237" t="s">
        <v>4</v>
      </c>
      <c r="D48" s="1237"/>
      <c r="E48" s="1238"/>
      <c r="F48" s="15">
        <v>1.75</v>
      </c>
      <c r="G48" s="16">
        <v>1.55</v>
      </c>
      <c r="H48" s="16">
        <v>2.2200000000000002</v>
      </c>
      <c r="I48" s="16">
        <v>2.2200000000000002</v>
      </c>
      <c r="J48" s="17">
        <v>2.2400000000000002</v>
      </c>
    </row>
    <row r="49" spans="2:10" ht="57.75" customHeight="1" thickBot="1" x14ac:dyDescent="0.2">
      <c r="B49" s="18"/>
      <c r="C49" s="1239" t="s">
        <v>5</v>
      </c>
      <c r="D49" s="1239"/>
      <c r="E49" s="1240"/>
      <c r="F49" s="19" t="s">
        <v>553</v>
      </c>
      <c r="G49" s="20">
        <v>1.05</v>
      </c>
      <c r="H49" s="20">
        <v>1.63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drBZa/q/yUUlid7nmh+rQqXMs72MVGGxV28Sg+BUl0wYZ1Mh/AhUg0g5h+rv1aJH0ivuGQ/WsmNarHMj2DchQ==" saltValue="zl6h52otyd1CHil+xNJH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Kenichiro_Takaoka</cp:lastModifiedBy>
  <cp:lastPrinted>2020-09-25T06:51:01Z</cp:lastPrinted>
  <dcterms:created xsi:type="dcterms:W3CDTF">2020-02-10T02:12:55Z</dcterms:created>
  <dcterms:modified xsi:type="dcterms:W3CDTF">2020-10-21T07:28:46Z</dcterms:modified>
  <cp:category/>
</cp:coreProperties>
</file>