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6\共有\部署別\企画財政課\財政係\○財政状況資料集\財務状況資料集（H29決算）\提出書類\20191205修正\"/>
    </mc:Choice>
  </mc:AlternateContent>
  <bookViews>
    <workbookView xWindow="0" yWindow="0" windowWidth="15360" windowHeight="7635" tabRatio="9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<sst xmlns="http://schemas.openxmlformats.org/spreadsheetml/2006/main" count="1112" uniqueCount="582">
  <si>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</si>
  <si>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</si>
  <si>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</si>
  <si>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</si>
  <si>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</si>
  <si>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</si>
  <si>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</si>
  <si>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</si>
  <si>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</si>
  <si>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</si>
  <si>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</si>
  <si>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</si>
  <si>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</si>
  <si>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</si>
  <si>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</si>
  <si>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</si>
  <si>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</si>
  <si>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</si>
  <si>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</si>
  <si>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</si>
  <si>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</si>
  <si>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</si>
  <si>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</si>
  <si>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</si>
  <si>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</si>
  <si>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</si>
  <si>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</si>
  <si>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</si>
  <si>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</si>
  <si>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</si>
  <si>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</si>
  <si>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</si>
  <si>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</si>
  <si>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</si>
  <si>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</si>
  <si>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</si>
  <si>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</si>
  <si>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</si>
  <si>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</si>
  <si>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</si>
  <si>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</si>
  <si>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</si>
  <si>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</si>
  <si>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</si>
  <si>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</si>
  <si>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</si>
  <si>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</si>
  <si>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</si>
  <si>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</si>
  <si>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</si>
  <si>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</si>
  <si>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</si>
  <si>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</si>
  <si>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</si>
  <si>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</si>
  <si>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</si>
  <si>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</si>
  <si>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</si>
  <si>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</si>
  <si>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</si>
  <si>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</si>
  <si>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</si>
  <si>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</si>
  <si>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</si>
  <si>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</si>
  <si>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</si>
  <si>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</si>
  <si>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</si>
  <si>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</si>
  <si>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</si>
  <si>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</si>
  <si>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</si>
  <si>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</si>
  <si>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</si>
  <si>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</si>
  <si>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</si>
  <si>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</si>
  <si>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</si>
  <si>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</si>
  <si>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</si>
  <si>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</si>
  <si>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</si>
  <si>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</si>
  <si>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</si>
  <si>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</si>
  <si>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</si>
  <si>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</si>
  <si>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</si>
  <si>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</si>
  <si>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</si>
  <si>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</si>
  <si>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</si>
  <si>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</si>
  <si>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</si>
  <si>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</si>
  <si>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</si>
  <si>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</si>
  <si>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</si>
  <si>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</si>
  <si>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</si>
  <si>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</si>
  <si>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</si>
  <si>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</si>
  <si>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</si>
  <si>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</si>
  <si>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</si>
  <si>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</si>
  <si>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</si>
  <si>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</si>
  <si>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</si>
  <si>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</si>
  <si>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</si>
  <si>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</si>
  <si>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</si>
  <si>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</si>
  <si>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</si>
  <si>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</si>
  <si>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</si>
  <si>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</si>
  <si>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</si>
  <si>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</si>
  <si>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</si>
  <si>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</si>
  <si>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</si>
  <si>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</si>
  <si>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</si>
  <si>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</si>
  <si>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</si>
  <si>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</si>
  <si>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</si>
  <si>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</si>
  <si>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</si>
  <si>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</si>
  <si>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</si>
  <si>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</si>
  <si>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</si>
  <si>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</si>
  <si>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</si>
  <si>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</si>
  <si>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</si>
  <si>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</si>
  <si>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</si>
  <si>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</si>
  <si>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</si>
  <si>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</si>
  <si>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</si>
  <si>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</si>
  <si>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</si>
  <si>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</si>
  <si>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</si>
  <si>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</si>
  <si>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</si>
  <si>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</si>
  <si>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</si>
  <si>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</si>
  <si>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</si>
  <si>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</si>
  <si>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</si>
  <si>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</si>
  <si>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</si>
  <si>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</si>
  <si>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</si>
  <si>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</si>
  <si>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</si>
  <si>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</si>
  <si>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</si>
  <si>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</si>
  <si>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</si>
  <si>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</si>
  <si>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</si>
  <si>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</si>
  <si>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</si>
  <si>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</si>
  <si>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</si>
  <si>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</si>
  <si>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</si>
  <si>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</si>
  <si>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</si>
  <si>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</si>
  <si>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</si>
  <si>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</si>
  <si>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</si>
  <si>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</si>
  <si>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</si>
  <si>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</si>
  <si>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</si>
  <si>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</si>
  <si>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</si>
  <si>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</si>
  <si>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</si>
  <si>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</si>
  <si>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</si>
  <si>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</si>
  <si>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</si>
  <si>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</si>
  <si>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</si>
  <si>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</si>
  <si>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</si>
  <si>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</si>
  <si>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</si>
  <si>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</si>
  <si>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</si>
  <si>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</si>
  <si>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</si>
  <si>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</si>
  <si>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</si>
  <si>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</si>
  <si>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</si>
  <si>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北海道鶴居村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</si>
  <si>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</si>
  <si>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</si>
  <si>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</si>
  <si>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</si>
  <si>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</si>
  <si>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</si>
  <si>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</si>
  <si>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</si>
  <si>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</si>
  <si>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</si>
  <si>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</si>
  <si>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</si>
  <si>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</si>
  <si>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</si>
  <si>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</si>
  <si>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</si>
  <si>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</si>
  <si>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</si>
  <si>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</si>
  <si>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</si>
  <si>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</si>
  <si>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</si>
  <si>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</si>
  <si>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</si>
  <si>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</si>
  <si>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</si>
  <si>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</si>
  <si>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</si>
  <si>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</si>
  <si>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</si>
  <si>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</si>
  <si>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</si>
  <si>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</si>
  <si>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</si>
  <si>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</si>
  <si>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</si>
  <si>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</si>
  <si>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</si>
  <si>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</si>
  <si>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</si>
  <si>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</si>
  <si>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</si>
  <si>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</si>
  <si>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</si>
  <si>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</si>
  <si>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</si>
  <si>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</si>
  <si>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</si>
  <si>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</si>
  <si>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</si>
  <si>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</si>
  <si>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</si>
  <si>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</si>
  <si>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</si>
  <si>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</si>
  <si>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</si>
  <si>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</si>
  <si>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</si>
  <si>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</si>
  <si>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</si>
  <si>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</si>
  <si>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</si>
  <si>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</si>
  <si>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</si>
  <si>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</si>
  <si>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</si>
  <si>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</si>
  <si>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</si>
  <si>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</si>
  <si>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</si>
  <si>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</si>
  <si>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</si>
  <si>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</si>
  <si>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</si>
  <si>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</si>
  <si>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</si>
  <si>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</si>
  <si>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</si>
  <si>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</si>
  <si>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</si>
  <si>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</si>
  <si>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</si>
  <si>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</si>
  <si>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</si>
  <si>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</si>
  <si>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</si>
  <si>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</si>
  <si>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</si>
  <si>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</si>
  <si>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</si>
  <si>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</si>
  <si>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</si>
  <si>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</si>
  <si>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</si>
  <si>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</si>
  <si>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</si>
  <si>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</si>
  <si>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</si>
  <si>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</si>
  <si>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</si>
  <si>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</si>
  <si>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</si>
  <si>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</si>
  <si>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</si>
  <si>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</si>
  <si>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</si>
  <si>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</si>
  <si>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</si>
  <si>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</si>
  <si>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</si>
  <si>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</si>
  <si>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</si>
  <si>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</si>
  <si>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</si>
  <si>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</si>
  <si>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</si>
  <si>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</si>
  <si>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</si>
  <si>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</si>
  <si>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</si>
  <si>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</si>
  <si>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</si>
  <si>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</si>
  <si>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</si>
  <si>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</si>
  <si>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</si>
  <si>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</si>
  <si>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</si>
  <si>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</si>
  <si>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</si>
  <si>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</si>
  <si>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</si>
  <si>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</si>
  <si>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</si>
  <si>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</si>
  <si>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</si>
  <si>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</si>
  <si>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</si>
  <si>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</si>
  <si>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</si>
  <si>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</si>
  <si>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</si>
  <si>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</si>
  <si>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</si>
  <si>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</si>
  <si>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</si>
  <si>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</si>
  <si>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</si>
  <si>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</si>
  <si>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北海道鶴居村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</si>
  <si>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</si>
  <si>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</si>
  <si>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</si>
  <si>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</si>
  <si>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</si>
  <si>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</si>
  <si>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</si>
  <si>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</si>
  <si>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</si>
  <si>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</si>
  <si>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</si>
  <si>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</si>
  <si>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</si>
  <si>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</si>
  <si>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</si>
  <si>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</si>
  <si>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</si>
  <si>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</si>
  <si>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</si>
  <si>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</si>
  <si>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</si>
  <si>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</si>
  <si>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</si>
  <si>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</si>
  <si>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</si>
  <si>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</si>
  <si>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</si>
  <si>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</si>
  <si>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</si>
  <si>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</si>
  <si>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</si>
  <si>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</si>
  <si>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</si>
  <si>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</si>
  <si>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</si>
  <si>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</si>
  <si>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</si>
  <si>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</si>
  <si>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</si>
  <si>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</si>
  <si>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</si>
  <si>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</si>
  <si>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</si>
  <si>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</si>
  <si>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</si>
  <si>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</si>
  <si>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</si>
  <si>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</si>
  <si>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</si>
  <si>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</si>
  <si>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</si>
  <si>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</si>
  <si>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</si>
  <si>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</si>
  <si>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</si>
  <si>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</si>
  <si>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</si>
  <si>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</si>
  <si>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</si>
  <si>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</si>
  <si>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</si>
  <si>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</si>
  <si>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</si>
  <si>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</si>
  <si>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</si>
  <si>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</si>
  <si>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</si>
  <si>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</si>
  <si>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</si>
  <si>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</si>
  <si>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</si>
  <si>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</si>
  <si>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</si>
  <si>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</si>
  <si>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</si>
  <si>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</si>
  <si>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</si>
  <si>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</si>
  <si>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</si>
  <si>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</si>
  <si>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</si>
  <si>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</si>
  <si>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</si>
  <si>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</si>
  <si>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</si>
  <si>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</si>
  <si>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</si>
  <si>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</si>
  <si>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</si>
  <si>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</si>
  <si>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</si>
  <si>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</si>
  <si>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</si>
  <si>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</si>
  <si>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</si>
  <si>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</si>
  <si>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</si>
  <si>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</si>
  <si>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</si>
  <si>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</si>
  <si>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</si>
  <si>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</si>
  <si>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</si>
  <si>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</si>
  <si>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</si>
  <si>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</si>
  <si>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</si>
  <si>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</si>
  <si>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</si>
  <si>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</si>
  <si>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</si>
  <si>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</si>
  <si>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</si>
  <si>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</si>
  <si>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</si>
  <si>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</si>
  <si>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</si>
  <si>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</si>
  <si>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</si>
  <si>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</si>
  <si>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</si>
  <si>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</si>
  <si>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</si>
  <si>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</si>
  <si>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</si>
  <si>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</si>
  <si>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</si>
  <si>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</si>
  <si>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</si>
  <si>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</si>
  <si>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</si>
  <si>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</si>
  <si>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</si>
  <si>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</si>
  <si>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</si>
  <si>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</si>
  <si>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</si>
  <si>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</si>
  <si>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</si>
  <si>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</si>
  <si>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</si>
  <si>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</si>
  <si>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</si>
  <si>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</si>
  <si>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</si>
  <si>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</si>
  <si>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</si>
  <si>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</si>
  <si>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</si>
  <si>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</si>
  <si>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</si>
  <si>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</si>
  <si>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</si>
  <si>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</si>
  <si>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</si>
  <si>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</si>
  <si>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</si>
  <si>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</si>
  <si>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</si>
  <si>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</si>
  <si>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</si>
  <si>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</si>
  <si>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</si>
  <si>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</si>
  <si>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</si>
  <si>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</si>
  <si>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</si>
  <si>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</si>
  <si>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</si>
  <si>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</si>
  <si>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</si>
  <si>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</si>
  <si>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</si>
  <si>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</si>
  <si>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</si>
  <si>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</si>
  <si>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</si>
  <si>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</si>
  <si>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</si>
  <si>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</si>
  <si>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</si>
  <si>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</si>
  <si>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</si>
  <si>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</si>
  <si>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</si>
  <si>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</si>
  <si>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0.23</t>
  </si>
  <si>
    <t>▲ 0.02</t>
  </si>
  <si>
    <t>一般会計</t>
  </si>
  <si>
    <t>国民健康保険特別会計</t>
  </si>
  <si>
    <t>介護保険特別会計</t>
  </si>
  <si>
    <t>水道特別会計</t>
  </si>
  <si>
    <t>農業集落排水事業特別会計</t>
  </si>
  <si>
    <t>後期高齢者医療特別会計</t>
  </si>
  <si>
    <t>診療所会計</t>
  </si>
  <si>
    <t>その他会計（赤字）</t>
  </si>
  <si>
    <t>その他会計（黒字）</t>
  </si>
  <si>
    <t>-</t>
    <phoneticPr fontId="2"/>
  </si>
  <si>
    <t>釧路北部消防事務組合</t>
    <rPh sb="0" eb="2">
      <t>クシロ</t>
    </rPh>
    <rPh sb="2" eb="4">
      <t>ホクブ</t>
    </rPh>
    <rPh sb="4" eb="6">
      <t>ショウボウ</t>
    </rPh>
    <rPh sb="6" eb="8">
      <t>ジム</t>
    </rPh>
    <rPh sb="8" eb="10">
      <t>クミアイ</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</si>
  <si>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</si>
  <si>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</si>
  <si>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</si>
  <si>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鶴居村振興公社</t>
    <rPh sb="0" eb="3">
      <t>ツ</t>
    </rPh>
    <rPh sb="3" eb="5">
      <t>シンコウ</t>
    </rPh>
    <rPh sb="5" eb="7">
      <t>コウシャ</t>
    </rPh>
    <phoneticPr fontId="2"/>
  </si>
  <si>
    <t>振興基金</t>
    <phoneticPr fontId="11"/>
  </si>
  <si>
    <t>公共施設等整備基金</t>
    <phoneticPr fontId="11"/>
  </si>
  <si>
    <t>酪農振興基金</t>
    <phoneticPr fontId="11"/>
  </si>
  <si>
    <t>笑顔が輝く移住定住応援基金</t>
    <phoneticPr fontId="11"/>
  </si>
  <si>
    <t>鶴の居る村基金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</si>
  <si>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</si>
  <si>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</si>
  <si>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</si>
  <si>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将来負担額よりも充当可能基金残高等が上回っているため、将来負担比率は発生していない。
　基金等残高は財産運用収入や決算余剰金の積立等によって年々増加しているが、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</si>
  <si>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</si>
  <si>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</si>
  <si>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</si>
  <si>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</si>
  <si>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</si>
  <si>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</si>
  <si>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</si>
  <si>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</si>
  <si>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</si>
  <si>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</si>
  <si>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将来負担額よりも充当可能基金残高等が上回っているため、将来負担比率は発生していない。
　実質公債比率に関しては、高利率の地方債の償還が順次終了している状況にあることから、元利償還金は今後減少傾向。しかしながら、近年借入の村立鶴居診療所建設事業やH30年度以降借入予定である子育て施設整備事業、総合体育館整備事業等の大型事業に係る償還が開始されることから、R2年度から償還金は増加しR5年度にピークを迎える見込み。償還年限と据置期間を調整し公債費の単年度支出額を平準化することとし、総合計画に基づいた投資的事業の実施と地方債の計画的な発行を行い、健全な財政運営と公債費の抑制に努める。</t>
    <rPh sb="45" eb="47">
      <t>ジッシツ</t>
    </rPh>
    <rPh sb="47" eb="49">
      <t>コウサイ</t>
    </rPh>
    <rPh sb="49" eb="51">
      <t>ヒリツ</t>
    </rPh>
    <rPh sb="52" eb="53">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</si>
</sst>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5AD7-48F9-B213-993A5FBE7F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603646</c:v>
                </c:pt>
                <c:pt idx="1">
                  <c:v>435587</c:v>
                </c:pt>
                <c:pt idx="2">
                  <c:v>348695</c:v>
                </c:pt>
                <c:pt idx="3">
                  <c:v>400863</c:v>
                </c:pt>
                <c:pt idx="4">
                  <c:v>441063</c:v>
                </c:pt>
              </c:numCache>
            </c:numRef>
          </c:val>
          <c:smooth val="0"/>
          <c:extLst>
            <c:ext xmlns:c16="http://schemas.microsoft.com/office/drawing/2014/chart" uri="{C3380CC4-5D6E-409C-BE32-E72D297353CC}">
              <c16:uniqueId val="{00000001-5AD7-48F9-B213-993A5FBE7F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3.72</c:v>
                </c:pt>
                <c:pt idx="1">
                  <c:v>1.75</c:v>
                </c:pt>
                <c:pt idx="2">
                  <c:v>1.55</c:v>
                </c:pt>
                <c:pt idx="3">
                  <c:v>2.2200000000000002</c:v>
                </c:pt>
                <c:pt idx="4">
                  <c:v>2.2200000000000002</c:v>
                </c:pt>
              </c:numCache>
            </c:numRef>
          </c:val>
          <c:extLst>
            <c:ext xmlns:c16="http://schemas.microsoft.com/office/drawing/2014/chart" uri="{C3380CC4-5D6E-409C-BE32-E72D297353CC}">
              <c16:uniqueId val="{00000000-57ED-4E75-8765-B49CA12909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22.62</c:v>
                </c:pt>
                <c:pt idx="1">
                  <c:v>26.33</c:v>
                </c:pt>
                <c:pt idx="2">
                  <c:v>26.5</c:v>
                </c:pt>
                <c:pt idx="3">
                  <c:v>28.27</c:v>
                </c:pt>
                <c:pt idx="4">
                  <c:v>28.97</c:v>
                </c:pt>
              </c:numCache>
            </c:numRef>
          </c:val>
          <c:extLst>
            <c:ext xmlns:c16="http://schemas.microsoft.com/office/drawing/2014/chart" uri="{C3380CC4-5D6E-409C-BE32-E72D297353CC}">
              <c16:uniqueId val="{00000001-57ED-4E75-8765-B49CA12909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3.36</c:v>
                </c:pt>
                <c:pt idx="1">
                  <c:v>-0.23</c:v>
                </c:pt>
                <c:pt idx="2">
                  <c:v>1.05</c:v>
                </c:pt>
                <c:pt idx="3">
                  <c:v>1.63</c:v>
                </c:pt>
                <c:pt idx="4">
                  <c:v>-0.02</c:v>
                </c:pt>
              </c:numCache>
            </c:numRef>
          </c:val>
          <c:smooth val="0"/>
          <c:extLst>
            <c:ext xmlns:c16="http://schemas.microsoft.com/office/drawing/2014/chart" uri="{C3380CC4-5D6E-409C-BE32-E72D297353CC}">
              <c16:uniqueId val="{00000002-57ED-4E75-8765-B49CA12909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8E-48D9-9465-73DBA52AA0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8E-48D9-9465-73DBA52AA0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8E-48D9-9465-73DBA52AA022}"/>
            </c:ext>
          </c:extLst>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8E-48D9-9465-73DBA52AA0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18E-48D9-9465-73DBA52AA02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7.0000000000000007E-2</c:v>
                </c:pt>
                <c:pt idx="4">
                  <c:v>#N/A</c:v>
                </c:pt>
                <c:pt idx="5">
                  <c:v>0.04</c:v>
                </c:pt>
                <c:pt idx="6">
                  <c:v>#N/A</c:v>
                </c:pt>
                <c:pt idx="7">
                  <c:v>0.04</c:v>
                </c:pt>
                <c:pt idx="8">
                  <c:v>#N/A</c:v>
                </c:pt>
                <c:pt idx="9">
                  <c:v>0.04</c:v>
                </c:pt>
              </c:numCache>
            </c:numRef>
          </c:val>
          <c:extLst>
            <c:ext xmlns:c16="http://schemas.microsoft.com/office/drawing/2014/chart" uri="{C3380CC4-5D6E-409C-BE32-E72D297353CC}">
              <c16:uniqueId val="{00000005-D18E-48D9-9465-73DBA52AA022}"/>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0.15</c:v>
                </c:pt>
                <c:pt idx="4">
                  <c:v>#N/A</c:v>
                </c:pt>
                <c:pt idx="5">
                  <c:v>0.11</c:v>
                </c:pt>
                <c:pt idx="6">
                  <c:v>#N/A</c:v>
                </c:pt>
                <c:pt idx="7">
                  <c:v>0.12</c:v>
                </c:pt>
                <c:pt idx="8">
                  <c:v>#N/A</c:v>
                </c:pt>
                <c:pt idx="9">
                  <c:v>0.12</c:v>
                </c:pt>
              </c:numCache>
            </c:numRef>
          </c:val>
          <c:extLst>
            <c:ext xmlns:c16="http://schemas.microsoft.com/office/drawing/2014/chart" uri="{C3380CC4-5D6E-409C-BE32-E72D297353CC}">
              <c16:uniqueId val="{00000006-D18E-48D9-9465-73DBA52AA02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0.43</c:v>
                </c:pt>
                <c:pt idx="2">
                  <c:v>#N/A</c:v>
                </c:pt>
                <c:pt idx="3">
                  <c:v>0.84</c:v>
                </c:pt>
                <c:pt idx="4">
                  <c:v>#N/A</c:v>
                </c:pt>
                <c:pt idx="5">
                  <c:v>0.82</c:v>
                </c:pt>
                <c:pt idx="6">
                  <c:v>#N/A</c:v>
                </c:pt>
                <c:pt idx="7">
                  <c:v>1.1000000000000001</c:v>
                </c:pt>
                <c:pt idx="8">
                  <c:v>#N/A</c:v>
                </c:pt>
                <c:pt idx="9">
                  <c:v>0.87</c:v>
                </c:pt>
              </c:numCache>
            </c:numRef>
          </c:val>
          <c:extLst>
            <c:ext xmlns:c16="http://schemas.microsoft.com/office/drawing/2014/chart" uri="{C3380CC4-5D6E-409C-BE32-E72D297353CC}">
              <c16:uniqueId val="{00000007-D18E-48D9-9465-73DBA52AA02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c:v>
                </c:pt>
                <c:pt idx="2">
                  <c:v>#N/A</c:v>
                </c:pt>
                <c:pt idx="3">
                  <c:v>2.2599999999999998</c:v>
                </c:pt>
                <c:pt idx="4">
                  <c:v>#N/A</c:v>
                </c:pt>
                <c:pt idx="5">
                  <c:v>1.51</c:v>
                </c:pt>
                <c:pt idx="6">
                  <c:v>#N/A</c:v>
                </c:pt>
                <c:pt idx="7">
                  <c:v>1.67</c:v>
                </c:pt>
                <c:pt idx="8">
                  <c:v>#N/A</c:v>
                </c:pt>
                <c:pt idx="9">
                  <c:v>1.37</c:v>
                </c:pt>
              </c:numCache>
            </c:numRef>
          </c:val>
          <c:extLst>
            <c:ext xmlns:c16="http://schemas.microsoft.com/office/drawing/2014/chart" uri="{C3380CC4-5D6E-409C-BE32-E72D297353CC}">
              <c16:uniqueId val="{00000008-D18E-48D9-9465-73DBA52AA0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3.72</c:v>
                </c:pt>
                <c:pt idx="2">
                  <c:v>#N/A</c:v>
                </c:pt>
                <c:pt idx="3">
                  <c:v>1.75</c:v>
                </c:pt>
                <c:pt idx="4">
                  <c:v>#N/A</c:v>
                </c:pt>
                <c:pt idx="5">
                  <c:v>1.55</c:v>
                </c:pt>
                <c:pt idx="6">
                  <c:v>#N/A</c:v>
                </c:pt>
                <c:pt idx="7">
                  <c:v>2.2200000000000002</c:v>
                </c:pt>
                <c:pt idx="8">
                  <c:v>#N/A</c:v>
                </c:pt>
                <c:pt idx="9">
                  <c:v>2.21</c:v>
                </c:pt>
              </c:numCache>
            </c:numRef>
          </c:val>
          <c:extLst>
            <c:ext xmlns:c16="http://schemas.microsoft.com/office/drawing/2014/chart" uri="{C3380CC4-5D6E-409C-BE32-E72D297353CC}">
              <c16:uniqueId val="{00000009-D18E-48D9-9465-73DBA52AA0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405</c:v>
                </c:pt>
                <c:pt idx="5">
                  <c:v>440</c:v>
                </c:pt>
                <c:pt idx="8">
                  <c:v>475</c:v>
                </c:pt>
                <c:pt idx="11">
                  <c:v>466</c:v>
                </c:pt>
                <c:pt idx="14">
                  <c:v>454</c:v>
                </c:pt>
              </c:numCache>
            </c:numRef>
          </c:val>
          <c:extLst>
            <c:ext xmlns:c16="http://schemas.microsoft.com/office/drawing/2014/chart" uri="{C3380CC4-5D6E-409C-BE32-E72D297353CC}">
              <c16:uniqueId val="{00000000-3387-4E31-A247-45D1A25B9E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87-4E31-A247-45D1A25B9E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87-4E31-A247-45D1A25B9E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3387-4E31-A247-45D1A25B9E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c:v>
                </c:pt>
                <c:pt idx="3">
                  <c:v>34</c:v>
                </c:pt>
                <c:pt idx="6">
                  <c:v>31</c:v>
                </c:pt>
                <c:pt idx="9">
                  <c:v>25</c:v>
                </c:pt>
                <c:pt idx="12">
                  <c:v>23</c:v>
                </c:pt>
              </c:numCache>
            </c:numRef>
          </c:val>
          <c:extLst>
            <c:ext xmlns:c16="http://schemas.microsoft.com/office/drawing/2014/chart" uri="{C3380CC4-5D6E-409C-BE32-E72D297353CC}">
              <c16:uniqueId val="{00000004-3387-4E31-A247-45D1A25B9E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7-4E31-A247-45D1A25B9E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87-4E31-A247-45D1A25B9E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547</c:v>
                </c:pt>
                <c:pt idx="3">
                  <c:v>590</c:v>
                </c:pt>
                <c:pt idx="6">
                  <c:v>559</c:v>
                </c:pt>
                <c:pt idx="9">
                  <c:v>584</c:v>
                </c:pt>
                <c:pt idx="12">
                  <c:v>566</c:v>
                </c:pt>
              </c:numCache>
            </c:numRef>
          </c:val>
          <c:extLst>
            <c:ext xmlns:c16="http://schemas.microsoft.com/office/drawing/2014/chart" uri="{C3380CC4-5D6E-409C-BE32-E72D297353CC}">
              <c16:uniqueId val="{00000007-3387-4E31-A247-45D1A25B9E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180</c:v>
                </c:pt>
                <c:pt idx="2">
                  <c:v>#N/A</c:v>
                </c:pt>
                <c:pt idx="3">
                  <c:v>#N/A</c:v>
                </c:pt>
                <c:pt idx="4">
                  <c:v>187</c:v>
                </c:pt>
                <c:pt idx="5">
                  <c:v>#N/A</c:v>
                </c:pt>
                <c:pt idx="6">
                  <c:v>#N/A</c:v>
                </c:pt>
                <c:pt idx="7">
                  <c:v>118</c:v>
                </c:pt>
                <c:pt idx="8">
                  <c:v>#N/A</c:v>
                </c:pt>
                <c:pt idx="9">
                  <c:v>#N/A</c:v>
                </c:pt>
                <c:pt idx="10">
                  <c:v>146</c:v>
                </c:pt>
                <c:pt idx="11">
                  <c:v>#N/A</c:v>
                </c:pt>
                <c:pt idx="12">
                  <c:v>#N/A</c:v>
                </c:pt>
                <c:pt idx="13">
                  <c:v>138</c:v>
                </c:pt>
                <c:pt idx="14">
                  <c:v>#N/A</c:v>
                </c:pt>
              </c:numCache>
            </c:numRef>
          </c:val>
          <c:smooth val="0"/>
          <c:extLst>
            <c:ext xmlns:c16="http://schemas.microsoft.com/office/drawing/2014/chart" uri="{C3380CC4-5D6E-409C-BE32-E72D297353CC}">
              <c16:uniqueId val="{00000008-3387-4E31-A247-45D1A25B9E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3966</c:v>
                </c:pt>
                <c:pt idx="5">
                  <c:v>3814</c:v>
                </c:pt>
                <c:pt idx="8">
                  <c:v>3630</c:v>
                </c:pt>
                <c:pt idx="11">
                  <c:v>3493</c:v>
                </c:pt>
                <c:pt idx="14">
                  <c:v>3251</c:v>
                </c:pt>
              </c:numCache>
            </c:numRef>
          </c:val>
          <c:extLst>
            <c:ext xmlns:c16="http://schemas.microsoft.com/office/drawing/2014/chart" uri="{C3380CC4-5D6E-409C-BE32-E72D297353CC}">
              <c16:uniqueId val="{00000000-20C9-4304-9C13-67179FE2DC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20C9-4304-9C13-67179FE2DC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2701</c:v>
                </c:pt>
                <c:pt idx="5">
                  <c:v>2764</c:v>
                </c:pt>
                <c:pt idx="8">
                  <c:v>2845</c:v>
                </c:pt>
                <c:pt idx="11">
                  <c:v>3302</c:v>
                </c:pt>
                <c:pt idx="14">
                  <c:v>3995</c:v>
                </c:pt>
              </c:numCache>
            </c:numRef>
          </c:val>
          <c:extLst>
            <c:ext xmlns:c16="http://schemas.microsoft.com/office/drawing/2014/chart" uri="{C3380CC4-5D6E-409C-BE32-E72D297353CC}">
              <c16:uniqueId val="{00000002-20C9-4304-9C13-67179FE2DC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C9-4304-9C13-67179FE2DC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C9-4304-9C13-67179FE2DC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C9-4304-9C13-67179FE2DC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465</c:v>
                </c:pt>
                <c:pt idx="3">
                  <c:v>418</c:v>
                </c:pt>
                <c:pt idx="6">
                  <c:v>396</c:v>
                </c:pt>
                <c:pt idx="9">
                  <c:v>400</c:v>
                </c:pt>
                <c:pt idx="12">
                  <c:v>395</c:v>
                </c:pt>
              </c:numCache>
            </c:numRef>
          </c:val>
          <c:extLst>
            <c:ext xmlns:c16="http://schemas.microsoft.com/office/drawing/2014/chart" uri="{C3380CC4-5D6E-409C-BE32-E72D297353CC}">
              <c16:uniqueId val="{00000006-20C9-4304-9C13-67179FE2DC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c:v>
                </c:pt>
                <c:pt idx="3">
                  <c:v>16</c:v>
                </c:pt>
                <c:pt idx="6">
                  <c:v>13</c:v>
                </c:pt>
                <c:pt idx="9">
                  <c:v>10</c:v>
                </c:pt>
                <c:pt idx="12">
                  <c:v>7</c:v>
                </c:pt>
              </c:numCache>
            </c:numRef>
          </c:val>
          <c:extLst>
            <c:ext xmlns:c16="http://schemas.microsoft.com/office/drawing/2014/chart" uri="{C3380CC4-5D6E-409C-BE32-E72D297353CC}">
              <c16:uniqueId val="{00000007-20C9-4304-9C13-67179FE2DC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238</c:v>
                </c:pt>
                <c:pt idx="3">
                  <c:v>195</c:v>
                </c:pt>
                <c:pt idx="6">
                  <c:v>177</c:v>
                </c:pt>
                <c:pt idx="9">
                  <c:v>161</c:v>
                </c:pt>
                <c:pt idx="12">
                  <c:v>145</c:v>
                </c:pt>
              </c:numCache>
            </c:numRef>
          </c:val>
          <c:extLst>
            <c:ext xmlns:c16="http://schemas.microsoft.com/office/drawing/2014/chart" uri="{C3380CC4-5D6E-409C-BE32-E72D297353CC}">
              <c16:uniqueId val="{00000008-20C9-4304-9C13-67179FE2DC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C9-4304-9C13-67179FE2DC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4548</c:v>
                </c:pt>
                <c:pt idx="3">
                  <c:v>4288</c:v>
                </c:pt>
                <c:pt idx="6">
                  <c:v>4072</c:v>
                </c:pt>
                <c:pt idx="9">
                  <c:v>3887</c:v>
                </c:pt>
                <c:pt idx="12">
                  <c:v>3644</c:v>
                </c:pt>
              </c:numCache>
            </c:numRef>
          </c:val>
          <c:extLst>
            <c:ext xmlns:c16="http://schemas.microsoft.com/office/drawing/2014/chart" uri="{C3380CC4-5D6E-409C-BE32-E72D297353CC}">
              <c16:uniqueId val="{0000000A-20C9-4304-9C13-67179FE2DC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C9-4304-9C13-67179FE2DC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716</c:v>
                </c:pt>
                <c:pt idx="1">
                  <c:v>742</c:v>
                </c:pt>
                <c:pt idx="2">
                  <c:v>743</c:v>
                </c:pt>
              </c:numCache>
            </c:numRef>
          </c:val>
          <c:extLst>
            <c:ext xmlns:c16="http://schemas.microsoft.com/office/drawing/2014/chart" uri="{C3380CC4-5D6E-409C-BE32-E72D297353CC}">
              <c16:uniqueId val="{00000000-E4AD-4F6F-89D3-A64A1994A9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393</c:v>
                </c:pt>
                <c:pt idx="1">
                  <c:v>394</c:v>
                </c:pt>
                <c:pt idx="2">
                  <c:v>394</c:v>
                </c:pt>
              </c:numCache>
            </c:numRef>
          </c:val>
          <c:extLst>
            <c:ext xmlns:c16="http://schemas.microsoft.com/office/drawing/2014/chart" uri="{C3380CC4-5D6E-409C-BE32-E72D297353CC}">
              <c16:uniqueId val="{00000001-E4AD-4F6F-89D3-A64A1994A9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1670</c:v>
                </c:pt>
                <c:pt idx="1">
                  <c:v>2100</c:v>
                </c:pt>
                <c:pt idx="2">
                  <c:v>2780</c:v>
                </c:pt>
              </c:numCache>
            </c:numRef>
          </c:val>
          <c:extLst>
            <c:ext xmlns:c16="http://schemas.microsoft.com/office/drawing/2014/chart" uri="{C3380CC4-5D6E-409C-BE32-E72D297353CC}">
              <c16:uniqueId val="{00000002-E4AD-4F6F-89D3-A64A1994A9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{534DE1FA-16F3-4C67-91AA-A6A0A4B336DD}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460-478A-9E3C-794854AB8B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{B57E8ADC-2E14-4294-8FA8-8BDEFB393310}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60-478A-9E3C-794854AB8B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{1F907CF9-4EC9-4A26-BB10-ED40341B4291}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60-478A-9E3C-794854AB8B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{B69A4A47-DB7D-4DEF-A1E6-62BD6647E9BD}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60-478A-9E3C-794854AB8B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{82A9A2D8-007E-4AA2-88E8-E6EB28539CEC}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60-478A-9E3C-794854AB8B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{2115E7E3-98DF-4BB6-A740-5874B6B5ECC1}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460-478A-9E3C-794854AB8B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{870439D8-ABD6-4E41-83F9-F531F0E55A68}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460-478A-9E3C-794854AB8B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{84787B58-8F07-4734-901E-4E47FC906F9A}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460-478A-9E3C-794854AB8B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{D3B4E4D9-B20F-4BF3-B6B7-B17C471050E2}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460-478A-9E3C-794854AB8B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60-478A-9E3C-794854AB8B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{7D38ABCB-881A-4B63-8D1A-79464DC78A70}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460-478A-9E3C-794854AB8B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{F105DEDC-DDD0-4A12-9204-C1A0102BFE4F}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60-478A-9E3C-794854AB8B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{ABEC0F0E-C2F2-4845-AAFC-9640A9F8AE5E}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60-478A-9E3C-794854AB8B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{A7F59073-AD4D-4961-A800-01E4A058DAF2}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60-478A-9E3C-794854AB8B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{CD5B34FD-8F86-4E55-AF4F-2E5ED31E28FF}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60-478A-9E3C-794854AB8B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{0599D8C1-2635-4B34-BE9D-ACA37729345A}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460-478A-9E3C-794854AB8B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{FFBD3ECD-014D-4D99-A478-7462658040AE}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460-478A-9E3C-794854AB8BC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{C8542204-4F25-4978-BB70-C53CD4E94D4E}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460-478A-9E3C-794854AB8B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{BC782741-1A0E-4179-8BBA-114FC0DC547F}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460-478A-9E3C-794854AB8B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6460-478A-9E3C-794854AB8BC6}"/>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{580EB9FF-9AFD-4E7A-A0AB-8661590BB7E5}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128-443C-8FFC-E937924865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{10930FD3-D7C5-4902-A47E-51AE4EE6F4A2}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28-443C-8FFC-E937924865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{84781B4D-1B1F-428E-8B25-5BFB84D1D787}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28-443C-8FFC-E937924865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{638F890D-E746-4A8C-B489-D7066F8F5B7E}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28-443C-8FFC-E937924865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{29A87CEE-E342-4A2E-8087-AF4FD8872F40}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28-443C-8FFC-E9379248656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{3464A4B7-514D-4A20-AF26-8C09321627AB}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128-443C-8FFC-E9379248656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{0C9A363F-62A2-4790-B253-21B0646A7416}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128-443C-8FFC-E9379248656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{A7F5CF0F-D2F8-4DE4-9B0C-96663F528335}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128-443C-8FFC-E9379248656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{D1C7080D-51AD-4687-AEAE-C1649B7CA4AA}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128-443C-8FFC-E937924865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7.6</c:v>
                </c:pt>
                <c:pt idx="16">
                  <c:v>7.1</c:v>
                </c:pt>
                <c:pt idx="24">
                  <c:v>6.9</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128-443C-8FFC-E937924865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{5A9D1501-EA7F-4131-A065-7C42925F3848}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128-443C-8FFC-E937924865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{434D3648-E87D-40A1-AD7A-E05C897B5FB9}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28-443C-8FFC-E937924865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{7538D38E-F122-45B3-909F-11E20475D419}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28-443C-8FFC-E937924865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{7C990FEC-D4D7-43DD-837E-1190458C3AF7}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28-443C-8FFC-E937924865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{02A0A0C9-A5AC-483E-A315-BF9E02B52B3E}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28-443C-8FFC-E9379248656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{722878C4-240A-4B46-BE17-E9CA8B597FFC}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128-443C-8FFC-E9379248656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{3607CF74-F98B-46F5-8D04-AEE9AB3473A0}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128-443C-8FFC-E9379248656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{F326EB5E-FB20-4E54-BE54-8054D32EBB73}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128-443C-8FFC-E9379248656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{5C1D426A-6304-4B67-8F4F-7352E60385C2}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128-443C-8FFC-E937924865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128-443C-8FFC-E93792486568}"/>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高利率の地方債の償還が順次終了している状況にあることから、元利償還金は今後減少傾向。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しかしながら、近年借入の</a:t>
          </a:r>
          <a:r>
            <a:rPr kumimoji="1" lang="ja-JP" altLang="ja-JP" sz="1100">
              <a:solidFill>
                <a:schemeClr val="dk1"/>
              </a:solidFill>
              <a:effectLst/>
              <a:latin typeface="+mn-lt"/>
              <a:ea typeface="+mn-ea"/>
              <a:cs typeface="+mn-cs"/>
            </a:rPr>
            <a:t>村立鶴居診療所建設事業</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年度以降借入予定である子育て施設整備事業、総合体育館整備事業等の大型事業に係る償還が開始されることから、</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年度から償還金は増加</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H35</a:t>
          </a:r>
          <a:r>
            <a:rPr kumimoji="1" lang="ja-JP" altLang="en-US" sz="1100">
              <a:solidFill>
                <a:schemeClr val="dk1"/>
              </a:solidFill>
              <a:effectLst/>
              <a:latin typeface="+mn-lt"/>
              <a:ea typeface="+mn-ea"/>
              <a:cs typeface="+mn-cs"/>
            </a:rPr>
            <a:t>年度にピークを迎える見込み。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償還年限と据置期間</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調整</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公債費の単年度支出額を平準化</a:t>
          </a:r>
          <a:r>
            <a:rPr kumimoji="1" lang="ja-JP" altLang="en-US" sz="1100">
              <a:solidFill>
                <a:schemeClr val="dk1"/>
              </a:solidFill>
              <a:effectLst/>
              <a:latin typeface="+mn-lt"/>
              <a:ea typeface="+mn-ea"/>
              <a:cs typeface="+mn-cs"/>
            </a:rPr>
            <a:t>することとし</a:t>
          </a:r>
          <a:r>
            <a:rPr kumimoji="1" lang="ja-JP" altLang="ja-JP" sz="1100">
              <a:solidFill>
                <a:schemeClr val="dk1"/>
              </a:solidFill>
              <a:effectLst/>
              <a:latin typeface="+mn-lt"/>
              <a:ea typeface="+mn-ea"/>
              <a:cs typeface="+mn-cs"/>
            </a:rPr>
            <a:t>、総合計画に基づいた投資的事業の実施と地方債の計画的な発行を行い、健全な財政運営と公債費の抑制に努める。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よりも充当可能基金残高等が上回っているため、将来負担比率は発生していない。基金等残高は財産運用収入や決算余剰金の積立等によって年々増加しているが、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北海道鶴居村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策定の「鶴居村公共施設等総合管理計画」に基づき、今後、増加していくと想定される公共施設等の整備、補修等に要する経費や公共施設等の整備に係る村債の償還及び利息の支払の財源に充てることを目的に新たに設置した公共</a:t>
          </a:r>
          <a:r>
            <a:rPr kumimoji="1" lang="ja-JP" altLang="ja-JP" sz="1200">
              <a:solidFill>
                <a:schemeClr val="dk1"/>
              </a:solidFill>
              <a:effectLst/>
              <a:latin typeface="+mn-lt"/>
              <a:ea typeface="+mn-ea"/>
              <a:cs typeface="+mn-cs"/>
            </a:rPr>
            <a:t>施設等整備基金</a:t>
          </a:r>
          <a:r>
            <a:rPr kumimoji="1" lang="ja-JP" altLang="en-US" sz="1200">
              <a:solidFill>
                <a:schemeClr val="dk1"/>
              </a:solidFill>
              <a:effectLst/>
              <a:latin typeface="+mn-lt"/>
              <a:ea typeface="+mn-ea"/>
              <a:cs typeface="+mn-cs"/>
            </a:rPr>
            <a:t>に</a:t>
          </a:r>
          <a:r>
            <a:rPr kumimoji="1" lang="en-US" altLang="ja-JP" sz="1200">
              <a:solidFill>
                <a:schemeClr val="dk1"/>
              </a:solidFill>
              <a:effectLst/>
              <a:latin typeface="+mn-lt"/>
              <a:ea typeface="+mn-ea"/>
              <a:cs typeface="+mn-cs"/>
            </a:rPr>
            <a:t>6</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6,200</a:t>
          </a:r>
          <a:r>
            <a:rPr kumimoji="1" lang="ja-JP" altLang="en-US" sz="1200">
              <a:solidFill>
                <a:schemeClr val="dk1"/>
              </a:solidFill>
              <a:effectLst/>
              <a:latin typeface="+mn-lt"/>
              <a:ea typeface="+mn-ea"/>
              <a:cs typeface="+mn-cs"/>
            </a:rPr>
            <a:t>万円を積み立てたことを主要因とする増。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公共施設の改修・更新・長寿命化に係る大型事業</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村の地域活性化事業</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の財源として計画的に基金資金を活用しながら、健全な財政運営の原資として適正な運用に努める。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公共施設等整備基金：「鶴居村公共施設等総合管理計画」により、今後、増加していくと想定される公共施設等の整備、補修等に要する経費や公共施設等の整備に係る村債の償還及び利息の支払の財源に充てることを目的とす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・笑顔が輝く移住定住応援基金：鶴居村に定住を希望する者の住宅の確保を支援し、本村への移住及び定住を促進することを目的とする「輝く住ま居る支援金」の財源に充てることを目的とする。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鶴の居る村基金：ふるさと納税制度により、村に採納いただいた寄附金を積み立てし、タンチョウ保護をはじめ、釧路湿原を含めた自然環境の保全、地域振興や地域福祉事業、教育及び文化スポーツの振興、こども子育て及び青少年の人材育成に役立てることを目的とする。</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・公共施設等整備基金：</a:t>
          </a:r>
          <a:r>
            <a:rPr kumimoji="1" lang="ja-JP" altLang="en-US" sz="1200">
              <a:solidFill>
                <a:schemeClr val="dk1"/>
              </a:solidFill>
              <a:effectLst/>
              <a:latin typeface="+mn-lt"/>
              <a:ea typeface="+mn-ea"/>
              <a:cs typeface="+mn-cs"/>
            </a:rPr>
            <a:t>上記を目的に、平成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年度新規基金条例制定。</a:t>
          </a:r>
          <a:r>
            <a:rPr lang="ja-JP" altLang="ja-JP" sz="1100" b="0" i="0" baseline="0">
              <a:solidFill>
                <a:schemeClr val="dk1"/>
              </a:solidFill>
              <a:effectLst/>
              <a:latin typeface="+mn-lt"/>
              <a:ea typeface="+mn-ea"/>
              <a:cs typeface="+mn-cs"/>
            </a:rPr>
            <a:t>決算剰余金</a:t>
          </a:r>
          <a:r>
            <a:rPr kumimoji="1" lang="ja-JP" altLang="ja-JP" sz="1100">
              <a:solidFill>
                <a:schemeClr val="dk1"/>
              </a:solidFill>
              <a:effectLst/>
              <a:latin typeface="+mn-lt"/>
              <a:ea typeface="+mn-ea"/>
              <a:cs typeface="+mn-cs"/>
            </a:rPr>
            <a:t>及び財産売払い収入</a:t>
          </a:r>
          <a:r>
            <a:rPr lang="ja-JP" altLang="en-US" sz="1100" b="0" i="0" baseline="0">
              <a:solidFill>
                <a:schemeClr val="dk1"/>
              </a:solidFill>
              <a:effectLst/>
              <a:latin typeface="+mn-lt"/>
              <a:ea typeface="+mn-ea"/>
              <a:cs typeface="+mn-cs"/>
            </a:rPr>
            <a:t>等を原資とし積み立てたことから増加。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・笑顔が輝く移住定住応援基金：「輝く住ま居る支援金」</a:t>
          </a:r>
          <a:r>
            <a:rPr kumimoji="1" lang="ja-JP" altLang="en-US" sz="1200">
              <a:solidFill>
                <a:schemeClr val="dk1"/>
              </a:solidFill>
              <a:effectLst/>
              <a:latin typeface="+mn-lt"/>
              <a:ea typeface="+mn-ea"/>
              <a:cs typeface="+mn-cs"/>
            </a:rPr>
            <a:t>として、支援金交付相当額を一般会計に繰り入れたため減少</a:t>
          </a:r>
          <a:endParaRPr lang="ja-JP" altLang="ja-JP" sz="1600">
            <a:effectLst/>
          </a:endParaRPr>
        </a:p>
        <a:p>
          <a:r>
            <a:rPr kumimoji="1" lang="ja-JP" altLang="ja-JP" sz="1200">
              <a:solidFill>
                <a:schemeClr val="dk1"/>
              </a:solidFill>
              <a:effectLst/>
              <a:latin typeface="+mn-lt"/>
              <a:ea typeface="+mn-ea"/>
              <a:cs typeface="+mn-cs"/>
            </a:rPr>
            <a:t>・鶴の居る村基金：</a:t>
          </a:r>
          <a:r>
            <a:rPr kumimoji="1" lang="ja-JP" altLang="en-US" sz="1200">
              <a:solidFill>
                <a:schemeClr val="dk1"/>
              </a:solidFill>
              <a:effectLst/>
              <a:latin typeface="+mn-lt"/>
              <a:ea typeface="+mn-ea"/>
              <a:cs typeface="+mn-cs"/>
            </a:rPr>
            <a:t>寄附金の</a:t>
          </a:r>
          <a:r>
            <a:rPr kumimoji="1" lang="en-US" altLang="ja-JP" sz="1200">
              <a:solidFill>
                <a:schemeClr val="dk1"/>
              </a:solidFill>
              <a:effectLst/>
              <a:latin typeface="+mn-lt"/>
              <a:ea typeface="+mn-ea"/>
              <a:cs typeface="+mn-cs"/>
            </a:rPr>
            <a:t>583</a:t>
          </a:r>
          <a:r>
            <a:rPr kumimoji="1" lang="ja-JP" altLang="en-US"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件分）を積立てた一方、地域活性化事業（ゆるキャラＰＲ資材製作費等）の財源として</a:t>
          </a:r>
          <a:r>
            <a:rPr kumimoji="1" lang="en-US" altLang="ja-JP" sz="1200">
              <a:solidFill>
                <a:schemeClr val="dk1"/>
              </a:solidFill>
              <a:effectLst/>
              <a:latin typeface="+mn-lt"/>
              <a:ea typeface="+mn-ea"/>
              <a:cs typeface="+mn-cs"/>
            </a:rPr>
            <a:t>1,022</a:t>
          </a:r>
          <a:r>
            <a:rPr kumimoji="1" lang="ja-JP" altLang="en-US" sz="1200">
              <a:solidFill>
                <a:schemeClr val="dk1"/>
              </a:solidFill>
              <a:effectLst/>
              <a:latin typeface="+mn-lt"/>
              <a:ea typeface="+mn-ea"/>
              <a:cs typeface="+mn-cs"/>
            </a:rPr>
            <a:t>万を取り崩した結果、減少。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・公共施設等整備基金：</a:t>
          </a:r>
          <a:r>
            <a:rPr kumimoji="1" lang="ja-JP" altLang="en-US" sz="1200">
              <a:solidFill>
                <a:schemeClr val="dk1"/>
              </a:solidFill>
              <a:effectLst/>
              <a:latin typeface="+mn-lt"/>
              <a:ea typeface="+mn-ea"/>
              <a:cs typeface="+mn-cs"/>
            </a:rPr>
            <a:t>決算剰余金及び財産売払い収入等を原資として、</a:t>
          </a:r>
          <a:r>
            <a:rPr kumimoji="1" lang="en-US" altLang="ja-JP" sz="1200">
              <a:solidFill>
                <a:schemeClr val="dk1"/>
              </a:solidFill>
              <a:effectLst/>
              <a:latin typeface="+mn-lt"/>
              <a:ea typeface="+mn-ea"/>
              <a:cs typeface="+mn-cs"/>
            </a:rPr>
            <a:t>20</a:t>
          </a:r>
          <a:r>
            <a:rPr kumimoji="1" lang="ja-JP" altLang="en-US" sz="1200">
              <a:solidFill>
                <a:schemeClr val="dk1"/>
              </a:solidFill>
              <a:effectLst/>
              <a:latin typeface="+mn-lt"/>
              <a:ea typeface="+mn-ea"/>
              <a:cs typeface="+mn-cs"/>
            </a:rPr>
            <a:t>憶円程度を目標に積み増ししていく方針。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・笑顔が輝く移住定住応援基金：</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「輝く住ま居る支援金」として、支援金交付相当額を一般会計</a:t>
          </a:r>
          <a:r>
            <a:rPr kumimoji="1" lang="ja-JP" altLang="en-US" sz="1200">
              <a:solidFill>
                <a:schemeClr val="dk1"/>
              </a:solidFill>
              <a:effectLst/>
              <a:latin typeface="+mn-lt"/>
              <a:ea typeface="+mn-ea"/>
              <a:cs typeface="+mn-cs"/>
            </a:rPr>
            <a:t>への</a:t>
          </a:r>
          <a:r>
            <a:rPr kumimoji="1" lang="ja-JP" altLang="ja-JP" sz="1200">
              <a:solidFill>
                <a:schemeClr val="dk1"/>
              </a:solidFill>
              <a:effectLst/>
              <a:latin typeface="+mn-lt"/>
              <a:ea typeface="+mn-ea"/>
              <a:cs typeface="+mn-cs"/>
            </a:rPr>
            <a:t>繰り入れ</a:t>
          </a:r>
          <a:r>
            <a:rPr kumimoji="1" lang="ja-JP" altLang="en-US" sz="1200">
              <a:solidFill>
                <a:schemeClr val="dk1"/>
              </a:solidFill>
              <a:effectLst/>
              <a:latin typeface="+mn-lt"/>
              <a:ea typeface="+mn-ea"/>
              <a:cs typeface="+mn-cs"/>
            </a:rPr>
            <a:t>を継続する予定。</a:t>
          </a:r>
          <a:endParaRPr lang="ja-JP" altLang="ja-JP" sz="1600">
            <a:effectLst/>
          </a:endParaRPr>
        </a:p>
        <a:p>
          <a:r>
            <a:rPr kumimoji="1" lang="ja-JP" altLang="ja-JP" sz="1200">
              <a:solidFill>
                <a:schemeClr val="dk1"/>
              </a:solidFill>
              <a:effectLst/>
              <a:latin typeface="+mn-lt"/>
              <a:ea typeface="+mn-ea"/>
              <a:cs typeface="+mn-cs"/>
            </a:rPr>
            <a:t>・鶴の居る村基金：</a:t>
          </a:r>
          <a:r>
            <a:rPr kumimoji="1" lang="ja-JP" altLang="en-US" sz="1200">
              <a:solidFill>
                <a:schemeClr val="dk1"/>
              </a:solidFill>
              <a:effectLst/>
              <a:latin typeface="+mn-lt"/>
              <a:ea typeface="+mn-ea"/>
              <a:cs typeface="+mn-cs"/>
            </a:rPr>
            <a:t>今後も寄附金を積み立てる一方、地域活性化事業の財源として有効利用していく方針。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smtClean="0">
              <a:solidFill>
                <a:schemeClr val="dk1"/>
              </a:solidFill>
              <a:latin typeface="+mn-lt"/>
              <a:ea typeface="+mn-ea"/>
              <a:cs typeface="+mn-cs"/>
            </a:rPr>
            <a:t>・決算剰余金及び分譲地</a:t>
          </a:r>
          <a:r>
            <a:rPr lang="en-US" altLang="ja-JP" sz="1200" b="0" i="0" u="none" strike="noStrike" baseline="0" smtClean="0">
              <a:solidFill>
                <a:schemeClr val="dk1"/>
              </a:solidFill>
              <a:latin typeface="+mn-lt"/>
              <a:ea typeface="+mn-ea"/>
              <a:cs typeface="+mn-cs"/>
            </a:rPr>
            <a:t>3</a:t>
          </a:r>
          <a:r>
            <a:rPr lang="ja-JP" altLang="en-US" sz="1200" b="0" i="0" u="none" strike="noStrike" baseline="0" smtClean="0">
              <a:solidFill>
                <a:schemeClr val="dk1"/>
              </a:solidFill>
              <a:latin typeface="+mn-lt"/>
              <a:ea typeface="+mn-ea"/>
              <a:cs typeface="+mn-cs"/>
            </a:rPr>
            <a:t>区画分の売払い収入</a:t>
          </a:r>
          <a:r>
            <a:rPr lang="en-US" altLang="ja-JP" sz="1200" b="0" i="0" u="none" strike="noStrike" baseline="0" smtClean="0">
              <a:solidFill>
                <a:schemeClr val="dk1"/>
              </a:solidFill>
              <a:latin typeface="+mn-lt"/>
              <a:ea typeface="+mn-ea"/>
              <a:cs typeface="+mn-cs"/>
            </a:rPr>
            <a:t>3,424</a:t>
          </a:r>
          <a:r>
            <a:rPr lang="ja-JP" altLang="en-US" sz="1200" b="0" i="0" u="none" strike="noStrike" baseline="0" smtClean="0">
              <a:solidFill>
                <a:schemeClr val="dk1"/>
              </a:solidFill>
              <a:latin typeface="+mn-lt"/>
              <a:ea typeface="+mn-ea"/>
              <a:cs typeface="+mn-cs"/>
            </a:rPr>
            <a:t>万円を積立てた一方、開村</a:t>
          </a:r>
          <a:r>
            <a:rPr lang="en-US" altLang="ja-JP" sz="1200" b="0" i="0" u="none" strike="noStrike" baseline="0" smtClean="0">
              <a:solidFill>
                <a:schemeClr val="dk1"/>
              </a:solidFill>
              <a:latin typeface="+mn-lt"/>
              <a:ea typeface="+mn-ea"/>
              <a:cs typeface="+mn-cs"/>
            </a:rPr>
            <a:t>80</a:t>
          </a:r>
          <a:r>
            <a:rPr lang="ja-JP" altLang="en-US" sz="1200" b="0" i="0" u="none" strike="noStrike" baseline="0" smtClean="0">
              <a:solidFill>
                <a:schemeClr val="dk1"/>
              </a:solidFill>
              <a:latin typeface="+mn-lt"/>
              <a:ea typeface="+mn-ea"/>
              <a:cs typeface="+mn-cs"/>
            </a:rPr>
            <a:t>周年記念事業、開村</a:t>
          </a:r>
          <a:r>
            <a:rPr lang="en-US" altLang="ja-JP" sz="1200" b="0" i="0" u="none" strike="noStrike" baseline="0" smtClean="0">
              <a:solidFill>
                <a:schemeClr val="dk1"/>
              </a:solidFill>
              <a:latin typeface="+mn-lt"/>
              <a:ea typeface="+mn-ea"/>
              <a:cs typeface="+mn-cs"/>
            </a:rPr>
            <a:t>80</a:t>
          </a:r>
          <a:r>
            <a:rPr lang="ja-JP" altLang="en-US" sz="1200" b="0" i="0" u="none" strike="noStrike" baseline="0" smtClean="0">
              <a:solidFill>
                <a:schemeClr val="dk1"/>
              </a:solidFill>
              <a:latin typeface="+mn-lt"/>
              <a:ea typeface="+mn-ea"/>
              <a:cs typeface="+mn-cs"/>
            </a:rPr>
            <a:t>周年村史編さん事業及び子ども木育事業の財源として合計</a:t>
          </a:r>
          <a:r>
            <a:rPr lang="en-US" altLang="ja-JP" sz="1200" b="0" i="0" u="none" strike="noStrike" baseline="0" smtClean="0">
              <a:solidFill>
                <a:schemeClr val="dk1"/>
              </a:solidFill>
              <a:latin typeface="+mn-lt"/>
              <a:ea typeface="+mn-ea"/>
              <a:cs typeface="+mn-cs"/>
            </a:rPr>
            <a:t>3,371</a:t>
          </a:r>
          <a:r>
            <a:rPr lang="ja-JP" altLang="en-US" sz="1200" b="0" i="0" u="none" strike="noStrike" baseline="0" smtClean="0">
              <a:solidFill>
                <a:schemeClr val="dk1"/>
              </a:solidFill>
              <a:latin typeface="+mn-lt"/>
              <a:ea typeface="+mn-ea"/>
              <a:cs typeface="+mn-cs"/>
            </a:rPr>
            <a:t>万円を取崩したことにより微増。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smtClean="0">
              <a:solidFill>
                <a:schemeClr val="dk1"/>
              </a:solidFill>
              <a:latin typeface="+mn-lt"/>
              <a:ea typeface="+mn-ea"/>
              <a:cs typeface="+mn-cs"/>
            </a:rPr>
            <a:t>基金の使途の明確化を図るために、財政調整基金を取り崩して個々の特定目的基金に積み立てていくことを検討している。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年度中の運用状況は、利子収入のみのため変動なし。</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今後の地方債償還のピークに備え、現計額を維持していく予定。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平成２８年度に策定した公共施設等総合管理計画において、基本方針として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総資産量の適正化、</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長寿命化の推進、</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維持管理コストの抑制、を掲げマネジメントを推進していくこととしている。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有形固定資産減価償却率については、類似団体平均と比較するとおおむね平均程度の率で推移している。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4" name="楕円 83"/>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5"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6"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87" name="n_1mainValue有形固定資産減価償却率"/>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地方債残高等よりも充当可能基金等が上回っていることから、類似団体平均と比較すると大きく下回っている。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3"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121103</xdr:rowOff>
    </xdr:from>
    <xdr:to>
      <xdr:col>76</xdr:col>
      <xdr:colOff>73025</xdr:colOff>
      <xdr:row>35</xdr:row>
      <xdr:rowOff>51253</xdr:rowOff>
    </xdr:to>
    <xdr:sp macro="" textlink="">
      <xdr:nvSpPr>
        <xdr:cNvPr id="130" name="楕円 129"/>
        <xdr:cNvSpPr/>
      </xdr:nvSpPr>
      <xdr:spPr>
        <a:xfrm>
          <a:off x="147447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36030</xdr:rowOff>
    </xdr:from>
    <xdr:ext cx="340478" cy="259045"/>
    <xdr:sp macro="" textlink="">
      <xdr:nvSpPr>
        <xdr:cNvPr id="131" name="債務償還可能年数該当値テキスト"/>
        <xdr:cNvSpPr txBox="1"/>
      </xdr:nvSpPr>
      <xdr:spPr>
        <a:xfrm>
          <a:off x="14846300" y="6636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0" name="楕円 69"/>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53357</xdr:rowOff>
    </xdr:from>
    <xdr:ext cx="405111" cy="259045"/>
    <xdr:sp macro="" textlink="">
      <xdr:nvSpPr>
        <xdr:cNvPr id="71"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73" name="n_1main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113926</xdr:rowOff>
    </xdr:from>
    <xdr:to>
      <xdr:col>50</xdr:col>
      <xdr:colOff>165100</xdr:colOff>
      <xdr:row>41</xdr:row>
      <xdr:rowOff>44076</xdr:rowOff>
    </xdr:to>
    <xdr:sp macro="" textlink="">
      <xdr:nvSpPr>
        <xdr:cNvPr id="111" name="楕円 110"/>
        <xdr:cNvSpPr/>
      </xdr:nvSpPr>
      <xdr:spPr>
        <a:xfrm>
          <a:off x="9588500" y="69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90133</xdr:rowOff>
    </xdr:from>
    <xdr:ext cx="534377" cy="259045"/>
    <xdr:sp macro="" textlink="">
      <xdr:nvSpPr>
        <xdr:cNvPr id="112"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60603</xdr:rowOff>
    </xdr:from>
    <xdr:ext cx="599010" cy="259045"/>
    <xdr:sp macro="" textlink="">
      <xdr:nvSpPr>
        <xdr:cNvPr id="114" name="n_1mainValue【道路】&#10;一人当たり延長"/>
        <xdr:cNvSpPr txBox="1"/>
      </xdr:nvSpPr>
      <xdr:spPr>
        <a:xfrm>
          <a:off x="9327094" y="67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53" name="楕円 152"/>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95267</xdr:rowOff>
    </xdr:from>
    <xdr:ext cx="405111" cy="259045"/>
    <xdr:sp macro="" textlink="">
      <xdr:nvSpPr>
        <xdr:cNvPr id="154"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34942</xdr:rowOff>
    </xdr:from>
    <xdr:ext cx="405111" cy="259045"/>
    <xdr:sp macro="" textlink="">
      <xdr:nvSpPr>
        <xdr:cNvPr id="156" name="n_1mainValue【橋りょう・トンネ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128191</xdr:rowOff>
    </xdr:from>
    <xdr:to>
      <xdr:col>50</xdr:col>
      <xdr:colOff>165100</xdr:colOff>
      <xdr:row>60</xdr:row>
      <xdr:rowOff>58341</xdr:rowOff>
    </xdr:to>
    <xdr:sp macro="" textlink="">
      <xdr:nvSpPr>
        <xdr:cNvPr id="196" name="楕円 195"/>
        <xdr:cNvSpPr/>
      </xdr:nvSpPr>
      <xdr:spPr>
        <a:xfrm>
          <a:off x="9588500" y="102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5231</xdr:rowOff>
    </xdr:from>
    <xdr:ext cx="690189" cy="259045"/>
    <xdr:sp macro="" textlink="">
      <xdr:nvSpPr>
        <xdr:cNvPr id="197"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74868</xdr:rowOff>
    </xdr:from>
    <xdr:ext cx="690189" cy="259045"/>
    <xdr:sp macro="" textlink="">
      <xdr:nvSpPr>
        <xdr:cNvPr id="199" name="n_1mainValue【橋りょう・トンネル】&#10;一人当たり有形固定資産（償却資産）額"/>
        <xdr:cNvSpPr txBox="1"/>
      </xdr:nvSpPr>
      <xdr:spPr>
        <a:xfrm>
          <a:off x="9281505" y="100189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38" name="楕円 237"/>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6366</xdr:rowOff>
    </xdr:from>
    <xdr:ext cx="405111" cy="259045"/>
    <xdr:sp macro="" textlink="">
      <xdr:nvSpPr>
        <xdr:cNvPr id="239"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241" name="n_1mainValue【公営住宅】&#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42354</xdr:rowOff>
    </xdr:from>
    <xdr:to>
      <xdr:col>50</xdr:col>
      <xdr:colOff>165100</xdr:colOff>
      <xdr:row>85</xdr:row>
      <xdr:rowOff>143954</xdr:rowOff>
    </xdr:to>
    <xdr:sp macro="" textlink="">
      <xdr:nvSpPr>
        <xdr:cNvPr id="279" name="楕円 278"/>
        <xdr:cNvSpPr/>
      </xdr:nvSpPr>
      <xdr:spPr>
        <a:xfrm>
          <a:off x="9588500" y="146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156455</xdr:rowOff>
    </xdr:from>
    <xdr:ext cx="469744" cy="259045"/>
    <xdr:sp macro="" textlink="">
      <xdr:nvSpPr>
        <xdr:cNvPr id="280"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160481</xdr:rowOff>
    </xdr:from>
    <xdr:ext cx="469744" cy="259045"/>
    <xdr:sp macro="" textlink="">
      <xdr:nvSpPr>
        <xdr:cNvPr id="282" name="n_1mainValue【公営住宅】&#10;一人当たり面積"/>
        <xdr:cNvSpPr txBox="1"/>
      </xdr:nvSpPr>
      <xdr:spPr>
        <a:xfrm>
          <a:off x="9391727" y="143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5" name="テキスト ボックス 3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7" name="テキスト ボックス 3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5" name="テキスト ボックス 3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39" name="直線コネクタ 338"/>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40"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41" name="直線コネクタ 340"/>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42"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43" name="直線コネクタ 342"/>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44"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5" name="フローチャート: 判断 34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46" name="フローチャート: 判断 345"/>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47" name="フローチャート: 判断 34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353" name="楕円 352"/>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126382</xdr:rowOff>
    </xdr:from>
    <xdr:ext cx="405111" cy="259045"/>
    <xdr:sp macro="" textlink="">
      <xdr:nvSpPr>
        <xdr:cNvPr id="35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5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356" name="n_1mainValue【学校施設】&#10;有形固定資産減価償却率"/>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72" name="テキスト ボックス 37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74" name="テキスト ボックス 37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76" name="テキスト ボックス 37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380" name="直線コネクタ 379"/>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381"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382" name="直線コネクタ 381"/>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383"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384" name="直線コネクタ 383"/>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385"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386" name="フローチャート: 判断 385"/>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387" name="フローチャート: 判断 386"/>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388" name="フローチャート: 判断 387"/>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79349</xdr:rowOff>
    </xdr:from>
    <xdr:to>
      <xdr:col>112</xdr:col>
      <xdr:colOff>38100</xdr:colOff>
      <xdr:row>62</xdr:row>
      <xdr:rowOff>9499</xdr:rowOff>
    </xdr:to>
    <xdr:sp macro="" textlink="">
      <xdr:nvSpPr>
        <xdr:cNvPr id="394" name="楕円 393"/>
        <xdr:cNvSpPr/>
      </xdr:nvSpPr>
      <xdr:spPr>
        <a:xfrm>
          <a:off x="21272500" y="105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137863</xdr:rowOff>
    </xdr:from>
    <xdr:ext cx="469744" cy="259045"/>
    <xdr:sp macro="" textlink="">
      <xdr:nvSpPr>
        <xdr:cNvPr id="395"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396"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26026</xdr:rowOff>
    </xdr:from>
    <xdr:ext cx="469744" cy="259045"/>
    <xdr:sp macro="" textlink="">
      <xdr:nvSpPr>
        <xdr:cNvPr id="397" name="n_1mainValue【学校施設】&#10;一人当たり面積"/>
        <xdr:cNvSpPr txBox="1"/>
      </xdr:nvSpPr>
      <xdr:spPr>
        <a:xfrm>
          <a:off x="21075727" y="1031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22" name="正方形/長方形 4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3" name="正方形/長方形 4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4" name="正方形/長方形 4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5" name="正方形/長方形 4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6" name="正方形/長方形 4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7" name="正方形/長方形 4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8" name="正方形/長方形 4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9" name="正方形/長方形 4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30" name="正方形/長方形 4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1" name="正方形/長方形 4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2" name="テキスト ボックス 4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なお、公営住宅については類似団体平均を下回っているが、これについては、近年「鶴居村公営住宅等長寿命化計画」及び「北海道（第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期）地域住宅計画に基づく公営住宅の計画的な整備への取り組みによるものである。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また、体育館・プールについては類似団体平均を上回っているが、現在、施設の建替え更新事業に着手しており</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年度に完成予定であることから、近年中に率は下がる見込みである。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88" name="楕円 87"/>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59707</xdr:rowOff>
    </xdr:from>
    <xdr:ext cx="405111" cy="259045"/>
    <xdr:sp macro="" textlink="">
      <xdr:nvSpPr>
        <xdr:cNvPr id="89" name="n_1mainValue【体育館・プール】&#10;有形固定資産減価償却率"/>
        <xdr:cNvSpPr txBox="1"/>
      </xdr:nvSpPr>
      <xdr:spPr>
        <a:xfrm>
          <a:off x="358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3"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5"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101056</xdr:rowOff>
    </xdr:from>
    <xdr:to>
      <xdr:col>50</xdr:col>
      <xdr:colOff>165100</xdr:colOff>
      <xdr:row>63</xdr:row>
      <xdr:rowOff>31206</xdr:rowOff>
    </xdr:to>
    <xdr:sp macro="" textlink="">
      <xdr:nvSpPr>
        <xdr:cNvPr id="131" name="楕円 130"/>
        <xdr:cNvSpPr/>
      </xdr:nvSpPr>
      <xdr:spPr>
        <a:xfrm>
          <a:off x="9588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47733</xdr:rowOff>
    </xdr:from>
    <xdr:ext cx="469744" cy="259045"/>
    <xdr:sp macro="" textlink="">
      <xdr:nvSpPr>
        <xdr:cNvPr id="132" name="n_1mainValue【体育館・プール】&#10;一人当たり面積"/>
        <xdr:cNvSpPr txBox="1"/>
      </xdr:nvSpPr>
      <xdr:spPr>
        <a:xfrm>
          <a:off x="9391727" y="1050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5" name="テキスト ボックス 1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76" name="直線コネクタ 1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77" name="テキスト ボックス 1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8" name="直線コネクタ 1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9" name="テキスト ボックス 1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0" name="直線コネクタ 1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1" name="テキスト ボックス 1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2" name="直線コネクタ 1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3" name="テキスト ボックス 1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4" name="直線コネクタ 1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5" name="テキスト ボックス 1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6" name="直線コネクタ 1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7" name="テキスト ボックス 1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89" name="直線コネクタ 18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1" name="直線コネクタ 19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3" name="直線コネクタ 19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19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195" name="フローチャート: 判断 19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196" name="フローチャート: 判断 19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19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198" name="フローチャート: 判断 197"/>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199"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0" name="テキスト ボックス 1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1" name="テキスト ボックス 2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2" name="テキスト ボックス 2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3" name="テキスト ボックス 2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4" name="テキスト ボックス 2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205" name="楕円 204"/>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161942</xdr:rowOff>
    </xdr:from>
    <xdr:ext cx="405111" cy="259045"/>
    <xdr:sp macro="" textlink="">
      <xdr:nvSpPr>
        <xdr:cNvPr id="206" name="n_1mainValue【一般廃棄物処理施設】&#10;有形固定資産減価償却率"/>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5" name="テキスト ボックス 2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6" name="直線コネクタ 2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17" name="直線コネクタ 2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18" name="テキスト ボックス 2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19" name="直線コネクタ 2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0" name="テキスト ボックス 21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1" name="直線コネクタ 2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2" name="テキスト ボックス 2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3" name="直線コネクタ 2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24" name="テキスト ボックス 2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25" name="直線コネクタ 2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26" name="テキスト ボックス 2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7" name="直線コネクタ 2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28" name="テキスト ボックス 22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0" name="直線コネクタ 229"/>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1"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32" name="直線コネクタ 231"/>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33"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34" name="直線コネクタ 233"/>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35"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36" name="フローチャート: 判断 235"/>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37" name="フローチャート: 判断 236"/>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38"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39" name="フローチャート: 判断 238"/>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0"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1" name="テキスト ボックス 2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2" name="テキスト ボックス 2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3" name="テキスト ボックス 2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4" name="テキスト ボックス 2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5" name="テキスト ボックス 2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171125</xdr:rowOff>
    </xdr:from>
    <xdr:to>
      <xdr:col>112</xdr:col>
      <xdr:colOff>38100</xdr:colOff>
      <xdr:row>40</xdr:row>
      <xdr:rowOff>101275</xdr:rowOff>
    </xdr:to>
    <xdr:sp macro="" textlink="">
      <xdr:nvSpPr>
        <xdr:cNvPr id="246" name="楕円 245"/>
        <xdr:cNvSpPr/>
      </xdr:nvSpPr>
      <xdr:spPr>
        <a:xfrm>
          <a:off x="21272500" y="68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92402</xdr:rowOff>
    </xdr:from>
    <xdr:ext cx="599010" cy="259045"/>
    <xdr:sp macro="" textlink="">
      <xdr:nvSpPr>
        <xdr:cNvPr id="247" name="n_1mainValue【一般廃棄物処理施設】&#10;一人当たり有形固定資産（償却資産）額"/>
        <xdr:cNvSpPr txBox="1"/>
      </xdr:nvSpPr>
      <xdr:spPr>
        <a:xfrm>
          <a:off x="21011095" y="695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8" name="正方形/長方形 2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9" name="正方形/長方形 2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0" name="正方形/長方形 2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1" name="正方形/長方形 2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2" name="正方形/長方形 2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3" name="正方形/長方形 2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4" name="正方形/長方形 2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5" name="正方形/長方形 25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6" name="正方形/長方形 2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7" name="正方形/長方形 2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8" name="正方形/長方形 2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9" name="正方形/長方形 2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0" name="正方形/長方形 2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1" name="正方形/長方形 2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2" name="正方形/長方形 2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3" name="正方形/長方形 26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64" name="正方形/長方形 2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5" name="正方形/長方形 2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6" name="正方形/長方形 2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7" name="正方形/長方形 2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8" name="正方形/長方形 2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9" name="正方形/長方形 2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0" name="正方形/長方形 2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1" name="正方形/長方形 2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72" name="正方形/長方形 2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3" name="正方形/長方形 2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4" name="正方形/長方形 2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5" name="正方形/長方形 2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6" name="正方形/長方形 2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7" name="正方形/長方形 2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8" name="正方形/長方形 2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9" name="正方形/長方形 2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80" name="正方形/長方形 2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1" name="正方形/長方形 2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2" name="正方形/長方形 2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3" name="正方形/長方形 2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4" name="正方形/長方形 2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5" name="正方形/長方形 2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6" name="正方形/長方形 2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7" name="正方形/長方形 2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8" name="テキスト ボックス 2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9" name="直線コネクタ 2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0" name="直線コネクタ 2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1" name="テキスト ボックス 2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2" name="直線コネクタ 2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3" name="テキスト ボックス 2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4" name="直線コネクタ 2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5" name="テキスト ボックス 2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6" name="直線コネクタ 2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7" name="テキスト ボックス 2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8" name="直線コネクタ 2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9" name="テキスト ボックス 2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0" name="直線コネクタ 2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1" name="テキスト ボックス 3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2" name="直線コネクタ 3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3" name="テキスト ボックス 3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05" name="直線コネクタ 30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06"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07" name="直線コネクタ 30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09" name="直線コネクタ 3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10"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11" name="フローチャート: 判断 310"/>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12" name="フローチャート: 判断 31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313"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14" name="フローチャート: 判断 31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15"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6" name="テキスト ボックス 3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7" name="テキスト ボックス 3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8" name="テキスト ボックス 3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9" name="テキスト ボックス 3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0" name="テキスト ボックス 3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321" name="楕円 320"/>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106697</xdr:rowOff>
    </xdr:from>
    <xdr:ext cx="405111" cy="259045"/>
    <xdr:sp macro="" textlink="">
      <xdr:nvSpPr>
        <xdr:cNvPr id="322" name="n_1main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23" name="正方形/長方形 3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4" name="正方形/長方形 3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5" name="正方形/長方形 3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6" name="正方形/長方形 3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7" name="正方形/長方形 3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8" name="正方形/長方形 3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9" name="正方形/長方形 3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30" name="正方形/長方形 3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31" name="テキスト ボックス 3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32" name="直線コネクタ 3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33" name="直線コネクタ 3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34" name="テキスト ボックス 3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35" name="直線コネクタ 3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36" name="テキスト ボックス 3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37" name="直線コネクタ 3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38" name="テキスト ボックス 3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39" name="直線コネクタ 3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40" name="テキスト ボックス 3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41" name="直線コネクタ 3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42" name="テキスト ボックス 3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44" name="直線コネクタ 34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4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46" name="直線コネクタ 34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4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48" name="直線コネクタ 34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49"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50" name="フローチャート: 判断 34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51" name="フローチャート: 判断 35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35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53" name="フローチャート: 判断 35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35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5" name="テキスト ボックス 3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6" name="テキスト ボックス 3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7" name="テキスト ボックス 3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8" name="テキスト ボックス 3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9" name="テキスト ボックス 3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5741</xdr:rowOff>
    </xdr:from>
    <xdr:to>
      <xdr:col>112</xdr:col>
      <xdr:colOff>38100</xdr:colOff>
      <xdr:row>107</xdr:row>
      <xdr:rowOff>107341</xdr:rowOff>
    </xdr:to>
    <xdr:sp macro="" textlink="">
      <xdr:nvSpPr>
        <xdr:cNvPr id="360" name="楕円 359"/>
        <xdr:cNvSpPr/>
      </xdr:nvSpPr>
      <xdr:spPr>
        <a:xfrm>
          <a:off x="21272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98468</xdr:rowOff>
    </xdr:from>
    <xdr:ext cx="469744" cy="259045"/>
    <xdr:sp macro="" textlink="">
      <xdr:nvSpPr>
        <xdr:cNvPr id="361" name="n_1mainValue【庁舎】&#10;一人当たり面積"/>
        <xdr:cNvSpPr txBox="1"/>
      </xdr:nvSpPr>
      <xdr:spPr>
        <a:xfrm>
          <a:off x="21075727" y="18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2" name="正方形/長方形 3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3" name="正方形/長方形 3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4" name="テキスト ボックス 3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施設類型別ストック情報分析表①のとおり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本文"/>
              <a:ea typeface="+mn-ea"/>
              <a:cs typeface="+mn-cs"/>
            </a:rPr>
            <a:t>類似団体平均とほぼ同率の０．１６となっており、近</a:t>
          </a:r>
          <a:r>
            <a:rPr kumimoji="1" lang="ja-JP" altLang="en-US" sz="1100" b="0">
              <a:solidFill>
                <a:schemeClr val="dk1"/>
              </a:solidFill>
              <a:effectLst/>
              <a:latin typeface="ＭＳ Ｐゴシック 本文"/>
              <a:ea typeface="+mn-ea"/>
              <a:cs typeface="+mn-cs"/>
            </a:rPr>
            <a:t>年</a:t>
          </a:r>
          <a:r>
            <a:rPr kumimoji="1" lang="ja-JP" altLang="ja-JP" sz="1100" b="0">
              <a:solidFill>
                <a:schemeClr val="dk1"/>
              </a:solidFill>
              <a:effectLst/>
              <a:latin typeface="ＭＳ Ｐゴシック 本文"/>
              <a:ea typeface="+mn-ea"/>
              <a:cs typeface="+mn-cs"/>
            </a:rPr>
            <a:t>財政力指数はほぼ横ばいの傾向にある。人口は定住化対策により微増してい</a:t>
          </a:r>
          <a:r>
            <a:rPr kumimoji="1" lang="ja-JP" altLang="en-US" sz="1100" b="0">
              <a:solidFill>
                <a:schemeClr val="dk1"/>
              </a:solidFill>
              <a:effectLst/>
              <a:latin typeface="ＭＳ Ｐゴシック 本文"/>
              <a:ea typeface="+mn-ea"/>
              <a:cs typeface="+mn-cs"/>
            </a:rPr>
            <a:t>る</a:t>
          </a:r>
          <a:r>
            <a:rPr kumimoji="1" lang="ja-JP" altLang="ja-JP" sz="1100" b="0">
              <a:solidFill>
                <a:schemeClr val="dk1"/>
              </a:solidFill>
              <a:effectLst/>
              <a:latin typeface="ＭＳ Ｐゴシック 本文"/>
              <a:ea typeface="+mn-ea"/>
              <a:cs typeface="+mn-cs"/>
            </a:rPr>
            <a:t>ものの、高齢化率（３</a:t>
          </a:r>
          <a:r>
            <a:rPr kumimoji="1" lang="ja-JP" altLang="en-US" sz="1100" b="0">
              <a:solidFill>
                <a:schemeClr val="dk1"/>
              </a:solidFill>
              <a:effectLst/>
              <a:latin typeface="ＭＳ Ｐゴシック 本文"/>
              <a:ea typeface="+mn-ea"/>
              <a:cs typeface="+mn-cs"/>
            </a:rPr>
            <a:t>１</a:t>
          </a:r>
          <a:r>
            <a:rPr kumimoji="1" lang="ja-JP" altLang="ja-JP" sz="1100" b="0">
              <a:solidFill>
                <a:schemeClr val="dk1"/>
              </a:solidFill>
              <a:effectLst/>
              <a:latin typeface="ＭＳ Ｐゴシック 本文"/>
              <a:ea typeface="+mn-ea"/>
              <a:cs typeface="+mn-cs"/>
            </a:rPr>
            <a:t>年</a:t>
          </a:r>
          <a:r>
            <a:rPr kumimoji="1" lang="ja-JP" altLang="en-US" sz="1100" b="0">
              <a:solidFill>
                <a:schemeClr val="dk1"/>
              </a:solidFill>
              <a:effectLst/>
              <a:latin typeface="ＭＳ Ｐゴシック 本文"/>
              <a:ea typeface="+mn-ea"/>
              <a:cs typeface="+mn-cs"/>
            </a:rPr>
            <a:t>２</a:t>
          </a:r>
          <a:r>
            <a:rPr kumimoji="1" lang="ja-JP" altLang="ja-JP" sz="1100" b="0">
              <a:solidFill>
                <a:schemeClr val="dk1"/>
              </a:solidFill>
              <a:effectLst/>
              <a:latin typeface="ＭＳ Ｐゴシック 本文"/>
              <a:ea typeface="+mn-ea"/>
              <a:cs typeface="+mn-cs"/>
            </a:rPr>
            <a:t>月末現在３</a:t>
          </a:r>
          <a:r>
            <a:rPr kumimoji="1" lang="ja-JP" altLang="en-US" sz="1100" b="0">
              <a:solidFill>
                <a:schemeClr val="dk1"/>
              </a:solidFill>
              <a:effectLst/>
              <a:latin typeface="ＭＳ Ｐゴシック 本文"/>
              <a:ea typeface="+mn-ea"/>
              <a:cs typeface="+mn-cs"/>
            </a:rPr>
            <a:t>２</a:t>
          </a:r>
          <a:r>
            <a:rPr kumimoji="1" lang="ja-JP" altLang="ja-JP" sz="1100" b="0">
              <a:solidFill>
                <a:schemeClr val="dk1"/>
              </a:solidFill>
              <a:effectLst/>
              <a:latin typeface="ＭＳ Ｐゴシック 本文"/>
              <a:ea typeface="+mn-ea"/>
              <a:cs typeface="+mn-cs"/>
            </a:rPr>
            <a:t>．</a:t>
          </a:r>
          <a:r>
            <a:rPr kumimoji="1" lang="ja-JP" altLang="en-US" sz="1100" b="0">
              <a:solidFill>
                <a:schemeClr val="dk1"/>
              </a:solidFill>
              <a:effectLst/>
              <a:latin typeface="ＭＳ Ｐゴシック 本文"/>
              <a:ea typeface="+mn-ea"/>
              <a:cs typeface="+mn-cs"/>
            </a:rPr>
            <a:t>０５</a:t>
          </a:r>
          <a:r>
            <a:rPr kumimoji="1" lang="ja-JP" altLang="ja-JP" sz="1100" b="0">
              <a:solidFill>
                <a:schemeClr val="dk1"/>
              </a:solidFill>
              <a:effectLst/>
              <a:latin typeface="ＭＳ Ｐゴシック 本文"/>
              <a:ea typeface="+mn-ea"/>
              <a:cs typeface="+mn-cs"/>
            </a:rPr>
            <a:t>％）の上昇等の影響や、景気</a:t>
          </a:r>
          <a:r>
            <a:rPr kumimoji="1" lang="ja-JP" altLang="en-US" sz="1100" b="0">
              <a:solidFill>
                <a:schemeClr val="dk1"/>
              </a:solidFill>
              <a:effectLst/>
              <a:latin typeface="ＭＳ Ｐゴシック 本文"/>
              <a:ea typeface="+mn-ea"/>
              <a:cs typeface="+mn-cs"/>
            </a:rPr>
            <a:t>好況の時下ではあるものの、</a:t>
          </a:r>
          <a:r>
            <a:rPr kumimoji="1" lang="ja-JP" altLang="ja-JP" sz="1100" b="0">
              <a:solidFill>
                <a:schemeClr val="dk1"/>
              </a:solidFill>
              <a:effectLst/>
              <a:latin typeface="ＭＳ Ｐゴシック 本文"/>
              <a:ea typeface="+mn-ea"/>
              <a:cs typeface="+mn-cs"/>
            </a:rPr>
            <a:t>法人や個人事業主の撤退などが散見される状況である。基幹産業である酪農業を中心とした業績の向上や企業化の促進を図るとともに、投資的事業の精査や業務の見直しによる行政の効率化等に取り組み、安定した財政の運用に努める。</a:t>
          </a:r>
          <a:endParaRPr lang="ja-JP" altLang="ja-JP" sz="1400" b="0">
            <a:effectLst/>
            <a:latin typeface="ＭＳ Ｐゴシック 本文"/>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xdr:cNvCxnSpPr/>
      </xdr:nvCxnSpPr>
      <xdr:spPr>
        <a:xfrm>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とほぼ同率ではあるも</a:t>
          </a:r>
          <a:r>
            <a:rPr kumimoji="1" lang="ja-JP" altLang="ja-JP" sz="1100">
              <a:solidFill>
                <a:schemeClr val="dk1"/>
              </a:solidFill>
              <a:effectLst/>
              <a:latin typeface="+mn-lt"/>
              <a:ea typeface="+mn-ea"/>
              <a:cs typeface="+mn-cs"/>
            </a:rPr>
            <a:t>のの、前年対比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ポイントの増。</a:t>
          </a:r>
          <a:endParaRPr lang="ja-JP" altLang="ja-JP" sz="1400">
            <a:effectLst/>
          </a:endParaRPr>
        </a:p>
        <a:p>
          <a:r>
            <a:rPr kumimoji="1" lang="ja-JP" altLang="ja-JP" sz="1100">
              <a:solidFill>
                <a:schemeClr val="dk1"/>
              </a:solidFill>
              <a:effectLst/>
              <a:latin typeface="+mn-lt"/>
              <a:ea typeface="+mn-ea"/>
              <a:cs typeface="+mn-cs"/>
            </a:rPr>
            <a:t>普通交付税額の減額に加え、職員数の増加や嘱託職員の給与見直し等による人件費、近年整備した大型情報基盤施設、小学校給食施設、地域特産品等販売促進施設等の維持管理経費、村立鶴居診療所建設事業債、建替予定の子育て支援施設、総合体育館等に係る起債発行に伴う公債費等の増加により、経常収支比率の上昇が懸念される。今後、民間委託と指定管理者制度の活用や行政の効率化による経常経費の縮減などに努め、現在の水準を確保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22134</xdr:rowOff>
    </xdr:from>
    <xdr:to>
      <xdr:col>23</xdr:col>
      <xdr:colOff>133350</xdr:colOff>
      <xdr:row>64</xdr:row>
      <xdr:rowOff>135890</xdr:rowOff>
    </xdr:to>
    <xdr:cxnSp macro="">
      <xdr:nvCxnSpPr>
        <xdr:cNvPr id="133" name="直線コネクタ 132"/>
        <xdr:cNvCxnSpPr/>
      </xdr:nvCxnSpPr>
      <xdr:spPr>
        <a:xfrm>
          <a:off x="4114800" y="10994934"/>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55699</xdr:rowOff>
    </xdr:from>
    <xdr:to>
      <xdr:col>19</xdr:col>
      <xdr:colOff>133350</xdr:colOff>
      <xdr:row>64</xdr:row>
      <xdr:rowOff>22134</xdr:rowOff>
    </xdr:to>
    <xdr:cxnSp macro="">
      <xdr:nvCxnSpPr>
        <xdr:cNvPr id="136" name="直線コネクタ 135"/>
        <xdr:cNvCxnSpPr/>
      </xdr:nvCxnSpPr>
      <xdr:spPr>
        <a:xfrm>
          <a:off x="3225800" y="1085704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55699</xdr:rowOff>
    </xdr:from>
    <xdr:to>
      <xdr:col>15</xdr:col>
      <xdr:colOff>82550</xdr:colOff>
      <xdr:row>63</xdr:row>
      <xdr:rowOff>155666</xdr:rowOff>
    </xdr:to>
    <xdr:cxnSp macro="">
      <xdr:nvCxnSpPr>
        <xdr:cNvPr id="139" name="直線コネクタ 138"/>
        <xdr:cNvCxnSpPr/>
      </xdr:nvCxnSpPr>
      <xdr:spPr>
        <a:xfrm flipV="1">
          <a:off x="2336800" y="1085704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103051</xdr:rowOff>
    </xdr:from>
    <xdr:to>
      <xdr:col>11</xdr:col>
      <xdr:colOff>31750</xdr:colOff>
      <xdr:row>63</xdr:row>
      <xdr:rowOff>155666</xdr:rowOff>
    </xdr:to>
    <xdr:cxnSp macro="">
      <xdr:nvCxnSpPr>
        <xdr:cNvPr id="142" name="直線コネクタ 141"/>
        <xdr:cNvCxnSpPr/>
      </xdr:nvCxnSpPr>
      <xdr:spPr>
        <a:xfrm>
          <a:off x="1447800" y="1073295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142784</xdr:rowOff>
    </xdr:from>
    <xdr:to>
      <xdr:col>19</xdr:col>
      <xdr:colOff>184150</xdr:colOff>
      <xdr:row>64</xdr:row>
      <xdr:rowOff>72934</xdr:rowOff>
    </xdr:to>
    <xdr:sp macro="" textlink="">
      <xdr:nvSpPr>
        <xdr:cNvPr id="154" name="楕円 153"/>
        <xdr:cNvSpPr/>
      </xdr:nvSpPr>
      <xdr:spPr>
        <a:xfrm>
          <a:off x="4064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83111</xdr:rowOff>
    </xdr:from>
    <xdr:ext cx="736600" cy="259045"/>
    <xdr:sp macro="" textlink="">
      <xdr:nvSpPr>
        <xdr:cNvPr id="155" name="テキスト ボックス 154"/>
        <xdr:cNvSpPr txBox="1"/>
      </xdr:nvSpPr>
      <xdr:spPr>
        <a:xfrm>
          <a:off x="3733800" y="1071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4899</xdr:rowOff>
    </xdr:from>
    <xdr:to>
      <xdr:col>15</xdr:col>
      <xdr:colOff>133350</xdr:colOff>
      <xdr:row>63</xdr:row>
      <xdr:rowOff>106499</xdr:rowOff>
    </xdr:to>
    <xdr:sp macro="" textlink="">
      <xdr:nvSpPr>
        <xdr:cNvPr id="156" name="楕円 155"/>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57" name="テキスト ボックス 156"/>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58" name="楕円 157"/>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45193</xdr:rowOff>
    </xdr:from>
    <xdr:ext cx="762000" cy="259045"/>
    <xdr:sp macro="" textlink="">
      <xdr:nvSpPr>
        <xdr:cNvPr id="159" name="テキスト ボックス 158"/>
        <xdr:cNvSpPr txBox="1"/>
      </xdr:nvSpPr>
      <xdr:spPr>
        <a:xfrm>
          <a:off x="1955800" y="1067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52251</xdr:rowOff>
    </xdr:from>
    <xdr:to>
      <xdr:col>7</xdr:col>
      <xdr:colOff>31750</xdr:colOff>
      <xdr:row>62</xdr:row>
      <xdr:rowOff>153851</xdr:rowOff>
    </xdr:to>
    <xdr:sp macro="" textlink="">
      <xdr:nvSpPr>
        <xdr:cNvPr id="160" name="楕円 159"/>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164028</xdr:rowOff>
    </xdr:from>
    <xdr:ext cx="762000" cy="259045"/>
    <xdr:sp macro="" textlink="">
      <xdr:nvSpPr>
        <xdr:cNvPr id="161" name="テキスト ボックス 160"/>
        <xdr:cNvSpPr txBox="1"/>
      </xdr:nvSpPr>
      <xdr:spPr>
        <a:xfrm>
          <a:off x="1066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地域特性として行政面積が広範囲に及ぶため、各地区に整備した施設の維持管理費や行政サービスの移送費などの経費負担が大きくなることから、類似団体平均を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割ほど上回っている状況にある。民間委託や指定管理者制度の導入などで行政コストの削減に努めており、今後も行財政の効率的な運営を行い人件費・物件費等の抑制を図る。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118721</xdr:rowOff>
    </xdr:from>
    <xdr:to>
      <xdr:col>23</xdr:col>
      <xdr:colOff>133350</xdr:colOff>
      <xdr:row>83</xdr:row>
      <xdr:rowOff>131563</xdr:rowOff>
    </xdr:to>
    <xdr:cxnSp macro="">
      <xdr:nvCxnSpPr>
        <xdr:cNvPr id="197" name="直線コネクタ 196"/>
        <xdr:cNvCxnSpPr/>
      </xdr:nvCxnSpPr>
      <xdr:spPr>
        <a:xfrm>
          <a:off x="4114800" y="14349071"/>
          <a:ext cx="8382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100878</xdr:rowOff>
    </xdr:from>
    <xdr:to>
      <xdr:col>19</xdr:col>
      <xdr:colOff>133350</xdr:colOff>
      <xdr:row>83</xdr:row>
      <xdr:rowOff>118721</xdr:rowOff>
    </xdr:to>
    <xdr:cxnSp macro="">
      <xdr:nvCxnSpPr>
        <xdr:cNvPr id="200" name="直線コネクタ 199"/>
        <xdr:cNvCxnSpPr/>
      </xdr:nvCxnSpPr>
      <xdr:spPr>
        <a:xfrm>
          <a:off x="3225800" y="1433122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72172</xdr:rowOff>
    </xdr:from>
    <xdr:to>
      <xdr:col>15</xdr:col>
      <xdr:colOff>82550</xdr:colOff>
      <xdr:row>83</xdr:row>
      <xdr:rowOff>100878</xdr:rowOff>
    </xdr:to>
    <xdr:cxnSp macro="">
      <xdr:nvCxnSpPr>
        <xdr:cNvPr id="203" name="直線コネクタ 202"/>
        <xdr:cNvCxnSpPr/>
      </xdr:nvCxnSpPr>
      <xdr:spPr>
        <a:xfrm>
          <a:off x="2336800" y="14302522"/>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39818</xdr:rowOff>
    </xdr:from>
    <xdr:to>
      <xdr:col>11</xdr:col>
      <xdr:colOff>31750</xdr:colOff>
      <xdr:row>83</xdr:row>
      <xdr:rowOff>72172</xdr:rowOff>
    </xdr:to>
    <xdr:cxnSp macro="">
      <xdr:nvCxnSpPr>
        <xdr:cNvPr id="206" name="直線コネクタ 205"/>
        <xdr:cNvCxnSpPr/>
      </xdr:nvCxnSpPr>
      <xdr:spPr>
        <a:xfrm>
          <a:off x="1447800" y="14270168"/>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80763</xdr:rowOff>
    </xdr:from>
    <xdr:to>
      <xdr:col>23</xdr:col>
      <xdr:colOff>184150</xdr:colOff>
      <xdr:row>84</xdr:row>
      <xdr:rowOff>10913</xdr:rowOff>
    </xdr:to>
    <xdr:sp macro="" textlink="">
      <xdr:nvSpPr>
        <xdr:cNvPr id="216" name="楕円 215"/>
        <xdr:cNvSpPr/>
      </xdr:nvSpPr>
      <xdr:spPr>
        <a:xfrm>
          <a:off x="4902200" y="14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52840</xdr:rowOff>
    </xdr:from>
    <xdr:ext cx="762000" cy="259045"/>
    <xdr:sp macro="" textlink="">
      <xdr:nvSpPr>
        <xdr:cNvPr id="217" name="人件費・物件費等の状況該当値テキスト"/>
        <xdr:cNvSpPr txBox="1"/>
      </xdr:nvSpPr>
      <xdr:spPr>
        <a:xfrm>
          <a:off x="5041900" y="142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67921</xdr:rowOff>
    </xdr:from>
    <xdr:to>
      <xdr:col>19</xdr:col>
      <xdr:colOff>184150</xdr:colOff>
      <xdr:row>83</xdr:row>
      <xdr:rowOff>169521</xdr:rowOff>
    </xdr:to>
    <xdr:sp macro="" textlink="">
      <xdr:nvSpPr>
        <xdr:cNvPr id="218" name="楕円 217"/>
        <xdr:cNvSpPr/>
      </xdr:nvSpPr>
      <xdr:spPr>
        <a:xfrm>
          <a:off x="4064000" y="142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154298</xdr:rowOff>
    </xdr:from>
    <xdr:ext cx="736600" cy="259045"/>
    <xdr:sp macro="" textlink="">
      <xdr:nvSpPr>
        <xdr:cNvPr id="219" name="テキスト ボックス 218"/>
        <xdr:cNvSpPr txBox="1"/>
      </xdr:nvSpPr>
      <xdr:spPr>
        <a:xfrm>
          <a:off x="3733800" y="1438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50078</xdr:rowOff>
    </xdr:from>
    <xdr:to>
      <xdr:col>15</xdr:col>
      <xdr:colOff>133350</xdr:colOff>
      <xdr:row>83</xdr:row>
      <xdr:rowOff>151678</xdr:rowOff>
    </xdr:to>
    <xdr:sp macro="" textlink="">
      <xdr:nvSpPr>
        <xdr:cNvPr id="220" name="楕円 219"/>
        <xdr:cNvSpPr/>
      </xdr:nvSpPr>
      <xdr:spPr>
        <a:xfrm>
          <a:off x="3175000" y="142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136455</xdr:rowOff>
    </xdr:from>
    <xdr:ext cx="762000" cy="259045"/>
    <xdr:sp macro="" textlink="">
      <xdr:nvSpPr>
        <xdr:cNvPr id="221" name="テキスト ボックス 220"/>
        <xdr:cNvSpPr txBox="1"/>
      </xdr:nvSpPr>
      <xdr:spPr>
        <a:xfrm>
          <a:off x="2844800" y="143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21372</xdr:rowOff>
    </xdr:from>
    <xdr:to>
      <xdr:col>11</xdr:col>
      <xdr:colOff>82550</xdr:colOff>
      <xdr:row>83</xdr:row>
      <xdr:rowOff>122972</xdr:rowOff>
    </xdr:to>
    <xdr:sp macro="" textlink="">
      <xdr:nvSpPr>
        <xdr:cNvPr id="222" name="楕円 221"/>
        <xdr:cNvSpPr/>
      </xdr:nvSpPr>
      <xdr:spPr>
        <a:xfrm>
          <a:off x="2286000" y="142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107749</xdr:rowOff>
    </xdr:from>
    <xdr:ext cx="762000" cy="259045"/>
    <xdr:sp macro="" textlink="">
      <xdr:nvSpPr>
        <xdr:cNvPr id="223" name="テキスト ボックス 222"/>
        <xdr:cNvSpPr txBox="1"/>
      </xdr:nvSpPr>
      <xdr:spPr>
        <a:xfrm>
          <a:off x="1955800" y="143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160468</xdr:rowOff>
    </xdr:from>
    <xdr:to>
      <xdr:col>7</xdr:col>
      <xdr:colOff>31750</xdr:colOff>
      <xdr:row>83</xdr:row>
      <xdr:rowOff>90618</xdr:rowOff>
    </xdr:to>
    <xdr:sp macro="" textlink="">
      <xdr:nvSpPr>
        <xdr:cNvPr id="224" name="楕円 223"/>
        <xdr:cNvSpPr/>
      </xdr:nvSpPr>
      <xdr:spPr>
        <a:xfrm>
          <a:off x="1397000" y="142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75395</xdr:rowOff>
    </xdr:from>
    <xdr:ext cx="762000" cy="259045"/>
    <xdr:sp macro="" textlink="">
      <xdr:nvSpPr>
        <xdr:cNvPr id="225" name="テキスト ボックス 224"/>
        <xdr:cNvSpPr txBox="1"/>
      </xdr:nvSpPr>
      <xdr:spPr>
        <a:xfrm>
          <a:off x="1066800" y="1430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国の給与体制に準拠しているが、給与階層の偏り、中途職員採用の実施や比較的若い年代の昇格、減給保障等の影響により、９７．６と類似団体平均を２．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ポイント上回る水準になっている。今後は、新規採用と定年退職者の増加によりラスパイレス指数は下降する見通しであり、引き続き、給与体系の偏在を是正するなど給与水準の適正化に努める。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5" name="直線コネクタ 254"/>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102552</xdr:rowOff>
    </xdr:to>
    <xdr:cxnSp macro="">
      <xdr:nvCxnSpPr>
        <xdr:cNvPr id="258" name="直線コネクタ 257"/>
        <xdr:cNvCxnSpPr/>
      </xdr:nvCxnSpPr>
      <xdr:spPr>
        <a:xfrm flipV="1">
          <a:off x="15290800" y="1506347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102552</xdr:rowOff>
    </xdr:from>
    <xdr:to>
      <xdr:col>72</xdr:col>
      <xdr:colOff>203200</xdr:colOff>
      <xdr:row>89</xdr:row>
      <xdr:rowOff>3493</xdr:rowOff>
    </xdr:to>
    <xdr:cxnSp macro="">
      <xdr:nvCxnSpPr>
        <xdr:cNvPr id="261" name="直線コネクタ 260"/>
        <xdr:cNvCxnSpPr/>
      </xdr:nvCxnSpPr>
      <xdr:spPr>
        <a:xfrm flipV="1">
          <a:off x="14401800" y="1519015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90488</xdr:rowOff>
    </xdr:from>
    <xdr:to>
      <xdr:col>68</xdr:col>
      <xdr:colOff>152400</xdr:colOff>
      <xdr:row>89</xdr:row>
      <xdr:rowOff>3493</xdr:rowOff>
    </xdr:to>
    <xdr:cxnSp macro="">
      <xdr:nvCxnSpPr>
        <xdr:cNvPr id="264" name="直線コネクタ 263"/>
        <xdr:cNvCxnSpPr/>
      </xdr:nvCxnSpPr>
      <xdr:spPr>
        <a:xfrm>
          <a:off x="13512800" y="151780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4" name="楕円 273"/>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5"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6" name="楕円 275"/>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7" name="テキスト ボックス 276"/>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51752</xdr:rowOff>
    </xdr:from>
    <xdr:to>
      <xdr:col>73</xdr:col>
      <xdr:colOff>44450</xdr:colOff>
      <xdr:row>88</xdr:row>
      <xdr:rowOff>153352</xdr:rowOff>
    </xdr:to>
    <xdr:sp macro="" textlink="">
      <xdr:nvSpPr>
        <xdr:cNvPr id="278" name="楕円 277"/>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138129</xdr:rowOff>
    </xdr:from>
    <xdr:ext cx="762000" cy="259045"/>
    <xdr:sp macro="" textlink="">
      <xdr:nvSpPr>
        <xdr:cNvPr id="279" name="テキスト ボックス 278"/>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124143</xdr:rowOff>
    </xdr:from>
    <xdr:to>
      <xdr:col>68</xdr:col>
      <xdr:colOff>203200</xdr:colOff>
      <xdr:row>89</xdr:row>
      <xdr:rowOff>54293</xdr:rowOff>
    </xdr:to>
    <xdr:sp macro="" textlink="">
      <xdr:nvSpPr>
        <xdr:cNvPr id="280" name="楕円 279"/>
        <xdr:cNvSpPr/>
      </xdr:nvSpPr>
      <xdr:spPr>
        <a:xfrm>
          <a:off x="14351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39070</xdr:rowOff>
    </xdr:from>
    <xdr:ext cx="762000" cy="259045"/>
    <xdr:sp macro="" textlink="">
      <xdr:nvSpPr>
        <xdr:cNvPr id="281" name="テキスト ボックス 280"/>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39688</xdr:rowOff>
    </xdr:from>
    <xdr:to>
      <xdr:col>64</xdr:col>
      <xdr:colOff>152400</xdr:colOff>
      <xdr:row>88</xdr:row>
      <xdr:rowOff>141288</xdr:rowOff>
    </xdr:to>
    <xdr:sp macro="" textlink="">
      <xdr:nvSpPr>
        <xdr:cNvPr id="282" name="楕円 281"/>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126065</xdr:rowOff>
    </xdr:from>
    <xdr:ext cx="762000" cy="259045"/>
    <xdr:sp macro="" textlink="">
      <xdr:nvSpPr>
        <xdr:cNvPr id="283" name="テキスト ボックス 282"/>
        <xdr:cNvSpPr txBox="1"/>
      </xdr:nvSpPr>
      <xdr:spPr>
        <a:xfrm>
          <a:off x="13131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２２．</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人と類似団体平均を若干上回っている。人口に対して行政面積が広大といった地域特性（人口密度４．６／㎢）にあるが、組織体制の効率化を図り、今後も適正な定員管理に努める。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164020</xdr:rowOff>
    </xdr:from>
    <xdr:to>
      <xdr:col>81</xdr:col>
      <xdr:colOff>44450</xdr:colOff>
      <xdr:row>61</xdr:row>
      <xdr:rowOff>166916</xdr:rowOff>
    </xdr:to>
    <xdr:cxnSp macro="">
      <xdr:nvCxnSpPr>
        <xdr:cNvPr id="315" name="直線コネクタ 314"/>
        <xdr:cNvCxnSpPr/>
      </xdr:nvCxnSpPr>
      <xdr:spPr>
        <a:xfrm flipV="1">
          <a:off x="16179800" y="1062247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121793</xdr:rowOff>
    </xdr:from>
    <xdr:to>
      <xdr:col>77</xdr:col>
      <xdr:colOff>44450</xdr:colOff>
      <xdr:row>61</xdr:row>
      <xdr:rowOff>166916</xdr:rowOff>
    </xdr:to>
    <xdr:cxnSp macro="">
      <xdr:nvCxnSpPr>
        <xdr:cNvPr id="318" name="直線コネクタ 317"/>
        <xdr:cNvCxnSpPr/>
      </xdr:nvCxnSpPr>
      <xdr:spPr>
        <a:xfrm>
          <a:off x="15290800" y="10580243"/>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117691</xdr:rowOff>
    </xdr:from>
    <xdr:to>
      <xdr:col>72</xdr:col>
      <xdr:colOff>203200</xdr:colOff>
      <xdr:row>61</xdr:row>
      <xdr:rowOff>121793</xdr:rowOff>
    </xdr:to>
    <xdr:cxnSp macro="">
      <xdr:nvCxnSpPr>
        <xdr:cNvPr id="321" name="直線コネクタ 320"/>
        <xdr:cNvCxnSpPr/>
      </xdr:nvCxnSpPr>
      <xdr:spPr>
        <a:xfrm>
          <a:off x="14401800" y="10576141"/>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116725</xdr:rowOff>
    </xdr:from>
    <xdr:to>
      <xdr:col>68</xdr:col>
      <xdr:colOff>152400</xdr:colOff>
      <xdr:row>61</xdr:row>
      <xdr:rowOff>117691</xdr:rowOff>
    </xdr:to>
    <xdr:cxnSp macro="">
      <xdr:nvCxnSpPr>
        <xdr:cNvPr id="324" name="直線コネクタ 323"/>
        <xdr:cNvCxnSpPr/>
      </xdr:nvCxnSpPr>
      <xdr:spPr>
        <a:xfrm>
          <a:off x="13512800" y="1057517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113220</xdr:rowOff>
    </xdr:from>
    <xdr:to>
      <xdr:col>81</xdr:col>
      <xdr:colOff>95250</xdr:colOff>
      <xdr:row>62</xdr:row>
      <xdr:rowOff>43370</xdr:rowOff>
    </xdr:to>
    <xdr:sp macro="" textlink="">
      <xdr:nvSpPr>
        <xdr:cNvPr id="334" name="楕円 333"/>
        <xdr:cNvSpPr/>
      </xdr:nvSpPr>
      <xdr:spPr>
        <a:xfrm>
          <a:off x="169672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85297</xdr:rowOff>
    </xdr:from>
    <xdr:ext cx="762000" cy="259045"/>
    <xdr:sp macro="" textlink="">
      <xdr:nvSpPr>
        <xdr:cNvPr id="335" name="定員管理の状況該当値テキスト"/>
        <xdr:cNvSpPr txBox="1"/>
      </xdr:nvSpPr>
      <xdr:spPr>
        <a:xfrm>
          <a:off x="17106900" y="1054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116116</xdr:rowOff>
    </xdr:from>
    <xdr:to>
      <xdr:col>77</xdr:col>
      <xdr:colOff>95250</xdr:colOff>
      <xdr:row>62</xdr:row>
      <xdr:rowOff>46266</xdr:rowOff>
    </xdr:to>
    <xdr:sp macro="" textlink="">
      <xdr:nvSpPr>
        <xdr:cNvPr id="336" name="楕円 335"/>
        <xdr:cNvSpPr/>
      </xdr:nvSpPr>
      <xdr:spPr>
        <a:xfrm>
          <a:off x="16129000" y="105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31043</xdr:rowOff>
    </xdr:from>
    <xdr:ext cx="736600" cy="259045"/>
    <xdr:sp macro="" textlink="">
      <xdr:nvSpPr>
        <xdr:cNvPr id="337" name="テキスト ボックス 336"/>
        <xdr:cNvSpPr txBox="1"/>
      </xdr:nvSpPr>
      <xdr:spPr>
        <a:xfrm>
          <a:off x="15798800" y="1066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70993</xdr:rowOff>
    </xdr:from>
    <xdr:to>
      <xdr:col>73</xdr:col>
      <xdr:colOff>44450</xdr:colOff>
      <xdr:row>62</xdr:row>
      <xdr:rowOff>1143</xdr:rowOff>
    </xdr:to>
    <xdr:sp macro="" textlink="">
      <xdr:nvSpPr>
        <xdr:cNvPr id="338" name="楕円 337"/>
        <xdr:cNvSpPr/>
      </xdr:nvSpPr>
      <xdr:spPr>
        <a:xfrm>
          <a:off x="15240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11320</xdr:rowOff>
    </xdr:from>
    <xdr:ext cx="762000" cy="259045"/>
    <xdr:sp macro="" textlink="">
      <xdr:nvSpPr>
        <xdr:cNvPr id="339" name="テキスト ボックス 338"/>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66891</xdr:rowOff>
    </xdr:from>
    <xdr:to>
      <xdr:col>68</xdr:col>
      <xdr:colOff>203200</xdr:colOff>
      <xdr:row>61</xdr:row>
      <xdr:rowOff>168491</xdr:rowOff>
    </xdr:to>
    <xdr:sp macro="" textlink="">
      <xdr:nvSpPr>
        <xdr:cNvPr id="340" name="楕円 339"/>
        <xdr:cNvSpPr/>
      </xdr:nvSpPr>
      <xdr:spPr>
        <a:xfrm>
          <a:off x="14351000" y="105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7218</xdr:rowOff>
    </xdr:from>
    <xdr:ext cx="762000" cy="259045"/>
    <xdr:sp macro="" textlink="">
      <xdr:nvSpPr>
        <xdr:cNvPr id="341" name="テキスト ボックス 340"/>
        <xdr:cNvSpPr txBox="1"/>
      </xdr:nvSpPr>
      <xdr:spPr>
        <a:xfrm>
          <a:off x="14020800" y="10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65925</xdr:rowOff>
    </xdr:from>
    <xdr:to>
      <xdr:col>64</xdr:col>
      <xdr:colOff>152400</xdr:colOff>
      <xdr:row>61</xdr:row>
      <xdr:rowOff>167525</xdr:rowOff>
    </xdr:to>
    <xdr:sp macro="" textlink="">
      <xdr:nvSpPr>
        <xdr:cNvPr id="342" name="楕円 341"/>
        <xdr:cNvSpPr/>
      </xdr:nvSpPr>
      <xdr:spPr>
        <a:xfrm>
          <a:off x="13462000" y="105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152302</xdr:rowOff>
    </xdr:from>
    <xdr:ext cx="762000" cy="259045"/>
    <xdr:sp macro="" textlink="">
      <xdr:nvSpPr>
        <xdr:cNvPr id="343" name="テキスト ボックス 342"/>
        <xdr:cNvSpPr txBox="1"/>
      </xdr:nvSpPr>
      <xdr:spPr>
        <a:xfrm>
          <a:off x="13131800" y="106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起債発行額の抑制と基金等の取り崩しによる投資的経費の財源確保により、６．</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％と類似団体平均を０．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下回っている。今後、村立鶴居診療所建設事業による元金の償還開始や、建替予定の子育て支援施設、総合体育館の大型建設事業に係る借入による比率の上昇を見込んでおり、計画的な地方債の発行を行い、起債償還額の平準化と適正な実質公債費比率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108373</xdr:rowOff>
    </xdr:to>
    <xdr:cxnSp macro="">
      <xdr:nvCxnSpPr>
        <xdr:cNvPr id="376" name="直線コネクタ 375"/>
        <xdr:cNvCxnSpPr/>
      </xdr:nvCxnSpPr>
      <xdr:spPr>
        <a:xfrm flipV="1">
          <a:off x="16179800" y="70815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79" name="直線コネクタ 378"/>
        <xdr:cNvCxnSpPr/>
      </xdr:nvCxnSpPr>
      <xdr:spPr>
        <a:xfrm flipV="1">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2" name="直線コネクタ 381"/>
        <xdr:cNvCxnSpPr/>
      </xdr:nvCxnSpPr>
      <xdr:spPr>
        <a:xfrm flipV="1">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164677</xdr:rowOff>
    </xdr:to>
    <xdr:cxnSp macro="">
      <xdr:nvCxnSpPr>
        <xdr:cNvPr id="385" name="直線コネクタ 384"/>
        <xdr:cNvCxnSpPr/>
      </xdr:nvCxnSpPr>
      <xdr:spPr>
        <a:xfrm>
          <a:off x="13512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6"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7" name="楕円 396"/>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98" name="テキスト ボックス 397"/>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9" name="楕円 398"/>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0" name="テキスト ボックス 399"/>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1" name="楕円 400"/>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2" name="テキスト ボックス 401"/>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3" name="楕円 402"/>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4" name="テキスト ボックス 40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将来負担額よりも充当可能基金残高等が上回っているため、将来負担比率は発生していない。現在の基金残高等から今後も将来負担比率は発生しない見通しである。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職員数の適正配置による人件費の抑制により、２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ポイント下回っているが、国の人事院勧告に準拠した給与改定、中途採用（</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名）等により、前年度比較では１．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ポイント上昇している。今後も、施設管理等の民間委託化や業務体制の効率化などを図り、人件費の抑制に努める。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104140</xdr:rowOff>
    </xdr:to>
    <xdr:cxnSp macro="">
      <xdr:nvCxnSpPr>
        <xdr:cNvPr id="64" name="直線コネクタ 63"/>
        <xdr:cNvCxnSpPr/>
      </xdr:nvCxnSpPr>
      <xdr:spPr>
        <a:xfrm>
          <a:off x="3987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26416</xdr:rowOff>
    </xdr:to>
    <xdr:cxnSp macro="">
      <xdr:nvCxnSpPr>
        <xdr:cNvPr id="67" name="直線コネクタ 66"/>
        <xdr:cNvCxnSpPr/>
      </xdr:nvCxnSpPr>
      <xdr:spPr>
        <a:xfrm>
          <a:off x="3098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26416</xdr:rowOff>
    </xdr:to>
    <xdr:cxnSp macro="">
      <xdr:nvCxnSpPr>
        <xdr:cNvPr id="70" name="直線コネクタ 69"/>
        <xdr:cNvCxnSpPr/>
      </xdr:nvCxnSpPr>
      <xdr:spPr>
        <a:xfrm flipV="1">
          <a:off x="2209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36</xdr:row>
      <xdr:rowOff>26416</xdr:rowOff>
    </xdr:to>
    <xdr:cxnSp macro="">
      <xdr:nvCxnSpPr>
        <xdr:cNvPr id="73" name="直線コネクタ 72"/>
        <xdr:cNvCxnSpPr/>
      </xdr:nvCxnSpPr>
      <xdr:spPr>
        <a:xfrm>
          <a:off x="1320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人口に対して行政面積が広大といった地域事情により、各地区に整備した施設の維持管理費や行政サービスの移送経費等が多くかかることから、１６．</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％と類似団体平均を１．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いる。今後、経常経費の増による影響が見込まれることから、民間委託や指定管理者制度に係る対象業務の拡大、システム関連経費の見直しなどを行い、行政コストの削減に取り組む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156391</xdr:rowOff>
    </xdr:from>
    <xdr:to>
      <xdr:col>82</xdr:col>
      <xdr:colOff>107950</xdr:colOff>
      <xdr:row>16</xdr:row>
      <xdr:rowOff>162923</xdr:rowOff>
    </xdr:to>
    <xdr:cxnSp macro="">
      <xdr:nvCxnSpPr>
        <xdr:cNvPr id="127" name="直線コネクタ 126"/>
        <xdr:cNvCxnSpPr/>
      </xdr:nvCxnSpPr>
      <xdr:spPr>
        <a:xfrm>
          <a:off x="15671800" y="28995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156391</xdr:rowOff>
    </xdr:to>
    <xdr:cxnSp macro="">
      <xdr:nvCxnSpPr>
        <xdr:cNvPr id="130" name="直線コネクタ 129"/>
        <xdr:cNvCxnSpPr/>
      </xdr:nvCxnSpPr>
      <xdr:spPr>
        <a:xfrm>
          <a:off x="14782800" y="2860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97609</xdr:rowOff>
    </xdr:from>
    <xdr:to>
      <xdr:col>73</xdr:col>
      <xdr:colOff>180975</xdr:colOff>
      <xdr:row>16</xdr:row>
      <xdr:rowOff>117203</xdr:rowOff>
    </xdr:to>
    <xdr:cxnSp macro="">
      <xdr:nvCxnSpPr>
        <xdr:cNvPr id="133" name="直線コネクタ 132"/>
        <xdr:cNvCxnSpPr/>
      </xdr:nvCxnSpPr>
      <xdr:spPr>
        <a:xfrm>
          <a:off x="13893800" y="2840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97609</xdr:rowOff>
    </xdr:to>
    <xdr:cxnSp macro="">
      <xdr:nvCxnSpPr>
        <xdr:cNvPr id="136" name="直線コネクタ 135"/>
        <xdr:cNvCxnSpPr/>
      </xdr:nvCxnSpPr>
      <xdr:spPr>
        <a:xfrm>
          <a:off x="13004800" y="28212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112123</xdr:rowOff>
    </xdr:from>
    <xdr:to>
      <xdr:col>82</xdr:col>
      <xdr:colOff>158750</xdr:colOff>
      <xdr:row>17</xdr:row>
      <xdr:rowOff>42273</xdr:rowOff>
    </xdr:to>
    <xdr:sp macro="" textlink="">
      <xdr:nvSpPr>
        <xdr:cNvPr id="146" name="楕円 145"/>
        <xdr:cNvSpPr/>
      </xdr:nvSpPr>
      <xdr:spPr>
        <a:xfrm>
          <a:off x="164592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84200</xdr:rowOff>
    </xdr:from>
    <xdr:ext cx="762000" cy="259045"/>
    <xdr:sp macro="" textlink="">
      <xdr:nvSpPr>
        <xdr:cNvPr id="147" name="物件費該当値テキスト"/>
        <xdr:cNvSpPr txBox="1"/>
      </xdr:nvSpPr>
      <xdr:spPr>
        <a:xfrm>
          <a:off x="16598900" y="282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105591</xdr:rowOff>
    </xdr:from>
    <xdr:to>
      <xdr:col>78</xdr:col>
      <xdr:colOff>120650</xdr:colOff>
      <xdr:row>17</xdr:row>
      <xdr:rowOff>35741</xdr:rowOff>
    </xdr:to>
    <xdr:sp macro="" textlink="">
      <xdr:nvSpPr>
        <xdr:cNvPr id="148" name="楕円 147"/>
        <xdr:cNvSpPr/>
      </xdr:nvSpPr>
      <xdr:spPr>
        <a:xfrm>
          <a:off x="15621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20518</xdr:rowOff>
    </xdr:from>
    <xdr:ext cx="736600" cy="259045"/>
    <xdr:sp macro="" textlink="">
      <xdr:nvSpPr>
        <xdr:cNvPr id="149" name="テキスト ボックス 148"/>
        <xdr:cNvSpPr txBox="1"/>
      </xdr:nvSpPr>
      <xdr:spPr>
        <a:xfrm>
          <a:off x="15290800" y="293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0" name="楕円 149"/>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1" name="テキスト ボックス 150"/>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46809</xdr:rowOff>
    </xdr:from>
    <xdr:to>
      <xdr:col>69</xdr:col>
      <xdr:colOff>142875</xdr:colOff>
      <xdr:row>16</xdr:row>
      <xdr:rowOff>148409</xdr:rowOff>
    </xdr:to>
    <xdr:sp macro="" textlink="">
      <xdr:nvSpPr>
        <xdr:cNvPr id="152" name="楕円 151"/>
        <xdr:cNvSpPr/>
      </xdr:nvSpPr>
      <xdr:spPr>
        <a:xfrm>
          <a:off x="13843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53" name="テキスト ボックス 152"/>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4" name="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5" name="テキスト ボックス 154"/>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中学生までの医療費無料化や老人医療費給付といった単独事業を実施しているが、２．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％と類似団体平均を若干下回る数値となっている。今後は高齢化率の上昇による扶助費の増加が見込まれることから、単独事業の制度内容や資格審査等の見直しなどを行い、扶助費の適正な支出に努める。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87" name="直線コネクタ 186"/>
        <xdr:cNvCxnSpPr/>
      </xdr:nvCxnSpPr>
      <xdr:spPr>
        <a:xfrm>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90" name="直線コネクタ 189"/>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3" name="直線コネクタ 192"/>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6" name="直線コネクタ 195"/>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6" name="楕円 205"/>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7"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0" name="楕円 209"/>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1" name="テキスト ボックス 210"/>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2" name="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4" name="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下回っているのは、繰出金の割合が低いことによる。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増加傾向にあることから、事業運営の見直しなどを行い、経営の健全化を図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33274</xdr:rowOff>
    </xdr:from>
    <xdr:to>
      <xdr:col>82</xdr:col>
      <xdr:colOff>107950</xdr:colOff>
      <xdr:row>55</xdr:row>
      <xdr:rowOff>83566</xdr:rowOff>
    </xdr:to>
    <xdr:cxnSp macro="">
      <xdr:nvCxnSpPr>
        <xdr:cNvPr id="245" name="直線コネクタ 244"/>
        <xdr:cNvCxnSpPr/>
      </xdr:nvCxnSpPr>
      <xdr:spPr>
        <a:xfrm>
          <a:off x="15671800" y="94630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xdr:rowOff>
    </xdr:from>
    <xdr:to>
      <xdr:col>78</xdr:col>
      <xdr:colOff>69850</xdr:colOff>
      <xdr:row>55</xdr:row>
      <xdr:rowOff>33274</xdr:rowOff>
    </xdr:to>
    <xdr:cxnSp macro="">
      <xdr:nvCxnSpPr>
        <xdr:cNvPr id="248" name="直線コネクタ 247"/>
        <xdr:cNvCxnSpPr/>
      </xdr:nvCxnSpPr>
      <xdr:spPr>
        <a:xfrm>
          <a:off x="14782800" y="9440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10414</xdr:rowOff>
    </xdr:from>
    <xdr:to>
      <xdr:col>73</xdr:col>
      <xdr:colOff>180975</xdr:colOff>
      <xdr:row>55</xdr:row>
      <xdr:rowOff>33274</xdr:rowOff>
    </xdr:to>
    <xdr:cxnSp macro="">
      <xdr:nvCxnSpPr>
        <xdr:cNvPr id="251" name="直線コネクタ 250"/>
        <xdr:cNvCxnSpPr/>
      </xdr:nvCxnSpPr>
      <xdr:spPr>
        <a:xfrm flipV="1">
          <a:off x="13893800" y="9440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159004</xdr:rowOff>
    </xdr:from>
    <xdr:to>
      <xdr:col>69</xdr:col>
      <xdr:colOff>92075</xdr:colOff>
      <xdr:row>55</xdr:row>
      <xdr:rowOff>33274</xdr:rowOff>
    </xdr:to>
    <xdr:cxnSp macro="">
      <xdr:nvCxnSpPr>
        <xdr:cNvPr id="254" name="直線コネクタ 253"/>
        <xdr:cNvCxnSpPr/>
      </xdr:nvCxnSpPr>
      <xdr:spPr>
        <a:xfrm>
          <a:off x="13004800" y="9417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4" name="楕円 263"/>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65"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153924</xdr:rowOff>
    </xdr:from>
    <xdr:to>
      <xdr:col>78</xdr:col>
      <xdr:colOff>120650</xdr:colOff>
      <xdr:row>55</xdr:row>
      <xdr:rowOff>84074</xdr:rowOff>
    </xdr:to>
    <xdr:sp macro="" textlink="">
      <xdr:nvSpPr>
        <xdr:cNvPr id="266" name="楕円 265"/>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94251</xdr:rowOff>
    </xdr:from>
    <xdr:ext cx="736600" cy="259045"/>
    <xdr:sp macro="" textlink="">
      <xdr:nvSpPr>
        <xdr:cNvPr id="267" name="テキスト ボックス 266"/>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131064</xdr:rowOff>
    </xdr:from>
    <xdr:to>
      <xdr:col>74</xdr:col>
      <xdr:colOff>31750</xdr:colOff>
      <xdr:row>55</xdr:row>
      <xdr:rowOff>61214</xdr:rowOff>
    </xdr:to>
    <xdr:sp macro="" textlink="">
      <xdr:nvSpPr>
        <xdr:cNvPr id="268" name="楕円 267"/>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71391</xdr:rowOff>
    </xdr:from>
    <xdr:ext cx="762000" cy="259045"/>
    <xdr:sp macro="" textlink="">
      <xdr:nvSpPr>
        <xdr:cNvPr id="269" name="テキスト ボックス 268"/>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70" name="楕円 269"/>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71" name="テキスト ボックス 270"/>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72" name="楕円 271"/>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3" name="テキスト ボックス 272"/>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村独自の生活路線バス運行補助金や乳質改善奨励補助金、高等学校等人材育成支援金等の実施により、１３．</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％と類似団体平均を１．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ポイント上回っている。各団体に対する補助金の内容精査等を実施し、適正な支出に努める。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303" name="直線コネクタ 302"/>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168148</xdr:rowOff>
    </xdr:to>
    <xdr:cxnSp macro="">
      <xdr:nvCxnSpPr>
        <xdr:cNvPr id="306" name="直線コネクタ 305"/>
        <xdr:cNvCxnSpPr/>
      </xdr:nvCxnSpPr>
      <xdr:spPr>
        <a:xfrm>
          <a:off x="14782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159004</xdr:rowOff>
    </xdr:to>
    <xdr:cxnSp macro="">
      <xdr:nvCxnSpPr>
        <xdr:cNvPr id="309" name="直線コネクタ 308"/>
        <xdr:cNvCxnSpPr/>
      </xdr:nvCxnSpPr>
      <xdr:spPr>
        <a:xfrm>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2" name="直線コネクタ 311"/>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2" name="楕円 321"/>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3"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6" name="楕円 325"/>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7" name="テキスト ボックス 32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8" name="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9" name="テキスト ボックス 328"/>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1" name="テキスト ボックス 330"/>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大型事業の鶴居小学校建設事業と村立鶴居診療所建設事業による起債の発行により、２１．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ポイント上回っている。公債費を歳出総額の２割以内に調整しており、総合計画に基づいた投資的事業の実施と地方債の計画的な発行を行い、健全な財政運営に努める。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142239</xdr:rowOff>
    </xdr:to>
    <xdr:cxnSp macro="">
      <xdr:nvCxnSpPr>
        <xdr:cNvPr id="363" name="直線コネクタ 362"/>
        <xdr:cNvCxnSpPr/>
      </xdr:nvCxnSpPr>
      <xdr:spPr>
        <a:xfrm flipV="1">
          <a:off x="3987800" y="13332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142239</xdr:rowOff>
    </xdr:to>
    <xdr:cxnSp macro="">
      <xdr:nvCxnSpPr>
        <xdr:cNvPr id="366" name="直線コネクタ 365"/>
        <xdr:cNvCxnSpPr/>
      </xdr:nvCxnSpPr>
      <xdr:spPr>
        <a:xfrm>
          <a:off x="3098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165100</xdr:rowOff>
    </xdr:to>
    <xdr:cxnSp macro="">
      <xdr:nvCxnSpPr>
        <xdr:cNvPr id="369" name="直線コネクタ 368"/>
        <xdr:cNvCxnSpPr/>
      </xdr:nvCxnSpPr>
      <xdr:spPr>
        <a:xfrm flipV="1">
          <a:off x="2209800" y="13294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165100</xdr:rowOff>
    </xdr:to>
    <xdr:cxnSp macro="">
      <xdr:nvCxnSpPr>
        <xdr:cNvPr id="372" name="直線コネクタ 371"/>
        <xdr:cNvCxnSpPr/>
      </xdr:nvCxnSpPr>
      <xdr:spPr>
        <a:xfrm>
          <a:off x="1320800" y="132486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2" name="楕円 381"/>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3"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4" name="楕円 383"/>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5" name="テキスト ボックス 384"/>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6" name="楕円 385"/>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7" name="テキスト ボックス 38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88" name="楕円 387"/>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9" name="テキスト ボックス 388"/>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1" name="テキスト ボックス 390"/>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人件費・扶助費・繰出金が類似団体平均を下回っている影響により、公債費を除く全体の比率が類似団体平均を下回っている。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76</xdr:row>
      <xdr:rowOff>159657</xdr:rowOff>
    </xdr:to>
    <xdr:cxnSp macro="">
      <xdr:nvCxnSpPr>
        <xdr:cNvPr id="426" name="直線コネクタ 425"/>
        <xdr:cNvCxnSpPr/>
      </xdr:nvCxnSpPr>
      <xdr:spPr>
        <a:xfrm>
          <a:off x="15671800" y="1307229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125367</xdr:rowOff>
    </xdr:from>
    <xdr:to>
      <xdr:col>78</xdr:col>
      <xdr:colOff>69850</xdr:colOff>
      <xdr:row>76</xdr:row>
      <xdr:rowOff>42092</xdr:rowOff>
    </xdr:to>
    <xdr:cxnSp macro="">
      <xdr:nvCxnSpPr>
        <xdr:cNvPr id="429" name="直線コネクタ 428"/>
        <xdr:cNvCxnSpPr/>
      </xdr:nvCxnSpPr>
      <xdr:spPr>
        <a:xfrm>
          <a:off x="14782800" y="1298411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125367</xdr:rowOff>
    </xdr:from>
    <xdr:to>
      <xdr:col>73</xdr:col>
      <xdr:colOff>180975</xdr:colOff>
      <xdr:row>75</xdr:row>
      <xdr:rowOff>158024</xdr:rowOff>
    </xdr:to>
    <xdr:cxnSp macro="">
      <xdr:nvCxnSpPr>
        <xdr:cNvPr id="432" name="直線コネクタ 431"/>
        <xdr:cNvCxnSpPr/>
      </xdr:nvCxnSpPr>
      <xdr:spPr>
        <a:xfrm flipV="1">
          <a:off x="13893800" y="12984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158024</xdr:rowOff>
    </xdr:to>
    <xdr:cxnSp macro="">
      <xdr:nvCxnSpPr>
        <xdr:cNvPr id="435" name="直線コネクタ 434"/>
        <xdr:cNvCxnSpPr/>
      </xdr:nvCxnSpPr>
      <xdr:spPr>
        <a:xfrm>
          <a:off x="13004800" y="129057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108857</xdr:rowOff>
    </xdr:from>
    <xdr:to>
      <xdr:col>82</xdr:col>
      <xdr:colOff>158750</xdr:colOff>
      <xdr:row>77</xdr:row>
      <xdr:rowOff>39007</xdr:rowOff>
    </xdr:to>
    <xdr:sp macro="" textlink="">
      <xdr:nvSpPr>
        <xdr:cNvPr id="445" name="楕円 444"/>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125384</xdr:rowOff>
    </xdr:from>
    <xdr:ext cx="762000" cy="259045"/>
    <xdr:sp macro="" textlink="">
      <xdr:nvSpPr>
        <xdr:cNvPr id="446" name="公債費以外該当値テキスト"/>
        <xdr:cNvSpPr txBox="1"/>
      </xdr:nvSpPr>
      <xdr:spPr>
        <a:xfrm>
          <a:off x="16598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7" name="楕円 446"/>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48" name="テキスト ボックス 447"/>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74567</xdr:rowOff>
    </xdr:from>
    <xdr:to>
      <xdr:col>74</xdr:col>
      <xdr:colOff>31750</xdr:colOff>
      <xdr:row>76</xdr:row>
      <xdr:rowOff>4716</xdr:rowOff>
    </xdr:to>
    <xdr:sp macro="" textlink="">
      <xdr:nvSpPr>
        <xdr:cNvPr id="449" name="楕円 448"/>
        <xdr:cNvSpPr/>
      </xdr:nvSpPr>
      <xdr:spPr>
        <a:xfrm>
          <a:off x="14732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50" name="テキスト ボックス 44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51" name="楕円 450"/>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47551</xdr:rowOff>
    </xdr:from>
    <xdr:ext cx="762000" cy="259045"/>
    <xdr:sp macro="" textlink="">
      <xdr:nvSpPr>
        <xdr:cNvPr id="452" name="テキスト ボックス 451"/>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3" name="楕円 452"/>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4" name="テキスト ボックス 453"/>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9101</xdr:rowOff>
    </xdr:from>
    <xdr:to>
      <xdr:col>29</xdr:col>
      <xdr:colOff>127000</xdr:colOff>
      <xdr:row>17</xdr:row>
      <xdr:rowOff>37497</xdr:rowOff>
    </xdr:to>
    <xdr:cxnSp macro="">
      <xdr:nvCxnSpPr>
        <xdr:cNvPr id="49" name="直線コネクタ 48"/>
        <xdr:cNvCxnSpPr/>
      </xdr:nvCxnSpPr>
      <xdr:spPr bwMode="auto">
        <a:xfrm flipV="1">
          <a:off x="5003800" y="2971376"/>
          <a:ext cx="647700" cy="2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37497</xdr:rowOff>
    </xdr:from>
    <xdr:to>
      <xdr:col>26</xdr:col>
      <xdr:colOff>50800</xdr:colOff>
      <xdr:row>17</xdr:row>
      <xdr:rowOff>37789</xdr:rowOff>
    </xdr:to>
    <xdr:cxnSp macro="">
      <xdr:nvCxnSpPr>
        <xdr:cNvPr id="52" name="直線コネクタ 51"/>
        <xdr:cNvCxnSpPr/>
      </xdr:nvCxnSpPr>
      <xdr:spPr bwMode="auto">
        <a:xfrm flipV="1">
          <a:off x="4305300" y="2999772"/>
          <a:ext cx="698500" cy="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37789</xdr:rowOff>
    </xdr:from>
    <xdr:to>
      <xdr:col>22</xdr:col>
      <xdr:colOff>114300</xdr:colOff>
      <xdr:row>17</xdr:row>
      <xdr:rowOff>57984</xdr:rowOff>
    </xdr:to>
    <xdr:cxnSp macro="">
      <xdr:nvCxnSpPr>
        <xdr:cNvPr id="55" name="直線コネクタ 54"/>
        <xdr:cNvCxnSpPr/>
      </xdr:nvCxnSpPr>
      <xdr:spPr bwMode="auto">
        <a:xfrm flipV="1">
          <a:off x="3606800" y="3000064"/>
          <a:ext cx="698500" cy="2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57984</xdr:rowOff>
    </xdr:from>
    <xdr:to>
      <xdr:col>18</xdr:col>
      <xdr:colOff>177800</xdr:colOff>
      <xdr:row>17</xdr:row>
      <xdr:rowOff>71858</xdr:rowOff>
    </xdr:to>
    <xdr:cxnSp macro="">
      <xdr:nvCxnSpPr>
        <xdr:cNvPr id="58" name="直線コネクタ 57"/>
        <xdr:cNvCxnSpPr/>
      </xdr:nvCxnSpPr>
      <xdr:spPr bwMode="auto">
        <a:xfrm flipV="1">
          <a:off x="2908300" y="3020259"/>
          <a:ext cx="698500" cy="1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129751</xdr:rowOff>
    </xdr:from>
    <xdr:to>
      <xdr:col>29</xdr:col>
      <xdr:colOff>177800</xdr:colOff>
      <xdr:row>17</xdr:row>
      <xdr:rowOff>59901</xdr:rowOff>
    </xdr:to>
    <xdr:sp macro="" textlink="">
      <xdr:nvSpPr>
        <xdr:cNvPr id="68" name="楕円 67"/>
        <xdr:cNvSpPr/>
      </xdr:nvSpPr>
      <xdr:spPr bwMode="auto">
        <a:xfrm>
          <a:off x="5600700" y="29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146278</xdr:rowOff>
    </xdr:from>
    <xdr:ext cx="762000" cy="259045"/>
    <xdr:sp macro="" textlink="">
      <xdr:nvSpPr>
        <xdr:cNvPr id="69" name="人口1人当たり決算額の推移該当値テキスト130"/>
        <xdr:cNvSpPr txBox="1"/>
      </xdr:nvSpPr>
      <xdr:spPr>
        <a:xfrm>
          <a:off x="5740400" y="276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158147</xdr:rowOff>
    </xdr:from>
    <xdr:to>
      <xdr:col>26</xdr:col>
      <xdr:colOff>101600</xdr:colOff>
      <xdr:row>17</xdr:row>
      <xdr:rowOff>88297</xdr:rowOff>
    </xdr:to>
    <xdr:sp macro="" textlink="">
      <xdr:nvSpPr>
        <xdr:cNvPr id="70" name="楕円 69"/>
        <xdr:cNvSpPr/>
      </xdr:nvSpPr>
      <xdr:spPr bwMode="auto">
        <a:xfrm>
          <a:off x="4953000" y="294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98474</xdr:rowOff>
    </xdr:from>
    <xdr:ext cx="736600" cy="259045"/>
    <xdr:sp macro="" textlink="">
      <xdr:nvSpPr>
        <xdr:cNvPr id="71" name="テキスト ボックス 70"/>
        <xdr:cNvSpPr txBox="1"/>
      </xdr:nvSpPr>
      <xdr:spPr>
        <a:xfrm>
          <a:off x="4622800" y="271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158439</xdr:rowOff>
    </xdr:from>
    <xdr:to>
      <xdr:col>22</xdr:col>
      <xdr:colOff>165100</xdr:colOff>
      <xdr:row>17</xdr:row>
      <xdr:rowOff>88589</xdr:rowOff>
    </xdr:to>
    <xdr:sp macro="" textlink="">
      <xdr:nvSpPr>
        <xdr:cNvPr id="72" name="楕円 71"/>
        <xdr:cNvSpPr/>
      </xdr:nvSpPr>
      <xdr:spPr bwMode="auto">
        <a:xfrm>
          <a:off x="42545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98766</xdr:rowOff>
    </xdr:from>
    <xdr:ext cx="762000" cy="259045"/>
    <xdr:sp macro="" textlink="">
      <xdr:nvSpPr>
        <xdr:cNvPr id="73" name="テキスト ボックス 72"/>
        <xdr:cNvSpPr txBox="1"/>
      </xdr:nvSpPr>
      <xdr:spPr>
        <a:xfrm>
          <a:off x="3924300" y="27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7184</xdr:rowOff>
    </xdr:from>
    <xdr:to>
      <xdr:col>19</xdr:col>
      <xdr:colOff>38100</xdr:colOff>
      <xdr:row>17</xdr:row>
      <xdr:rowOff>108784</xdr:rowOff>
    </xdr:to>
    <xdr:sp macro="" textlink="">
      <xdr:nvSpPr>
        <xdr:cNvPr id="74" name="楕円 73"/>
        <xdr:cNvSpPr/>
      </xdr:nvSpPr>
      <xdr:spPr bwMode="auto">
        <a:xfrm>
          <a:off x="3556000" y="296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118961</xdr:rowOff>
    </xdr:from>
    <xdr:ext cx="762000" cy="259045"/>
    <xdr:sp macro="" textlink="">
      <xdr:nvSpPr>
        <xdr:cNvPr id="75" name="テキスト ボックス 74"/>
        <xdr:cNvSpPr txBox="1"/>
      </xdr:nvSpPr>
      <xdr:spPr>
        <a:xfrm>
          <a:off x="3225800" y="273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21058</xdr:rowOff>
    </xdr:from>
    <xdr:to>
      <xdr:col>15</xdr:col>
      <xdr:colOff>101600</xdr:colOff>
      <xdr:row>17</xdr:row>
      <xdr:rowOff>122658</xdr:rowOff>
    </xdr:to>
    <xdr:sp macro="" textlink="">
      <xdr:nvSpPr>
        <xdr:cNvPr id="76" name="楕円 75"/>
        <xdr:cNvSpPr/>
      </xdr:nvSpPr>
      <xdr:spPr bwMode="auto">
        <a:xfrm>
          <a:off x="2857500" y="298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132835</xdr:rowOff>
    </xdr:from>
    <xdr:ext cx="762000" cy="259045"/>
    <xdr:sp macro="" textlink="">
      <xdr:nvSpPr>
        <xdr:cNvPr id="77" name="テキスト ボックス 76"/>
        <xdr:cNvSpPr txBox="1"/>
      </xdr:nvSpPr>
      <xdr:spPr>
        <a:xfrm>
          <a:off x="2527300" y="27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148776</xdr:rowOff>
    </xdr:from>
    <xdr:to>
      <xdr:col>29</xdr:col>
      <xdr:colOff>127000</xdr:colOff>
      <xdr:row>35</xdr:row>
      <xdr:rowOff>162182</xdr:rowOff>
    </xdr:to>
    <xdr:cxnSp macro="">
      <xdr:nvCxnSpPr>
        <xdr:cNvPr id="108" name="直線コネクタ 107"/>
        <xdr:cNvCxnSpPr/>
      </xdr:nvCxnSpPr>
      <xdr:spPr bwMode="auto">
        <a:xfrm>
          <a:off x="5003800" y="6759126"/>
          <a:ext cx="647700" cy="1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146959</xdr:rowOff>
    </xdr:from>
    <xdr:ext cx="762000" cy="259045"/>
    <xdr:sp macro="" textlink="">
      <xdr:nvSpPr>
        <xdr:cNvPr id="109" name="人口1人当たり決算額の推移平均値テキスト445"/>
        <xdr:cNvSpPr txBox="1"/>
      </xdr:nvSpPr>
      <xdr:spPr>
        <a:xfrm>
          <a:off x="5740400" y="6757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148776</xdr:rowOff>
    </xdr:from>
    <xdr:to>
      <xdr:col>26</xdr:col>
      <xdr:colOff>50800</xdr:colOff>
      <xdr:row>35</xdr:row>
      <xdr:rowOff>197578</xdr:rowOff>
    </xdr:to>
    <xdr:cxnSp macro="">
      <xdr:nvCxnSpPr>
        <xdr:cNvPr id="111" name="直線コネクタ 110"/>
        <xdr:cNvCxnSpPr/>
      </xdr:nvCxnSpPr>
      <xdr:spPr bwMode="auto">
        <a:xfrm flipV="1">
          <a:off x="4305300" y="6759126"/>
          <a:ext cx="698500" cy="4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75602</xdr:rowOff>
    </xdr:from>
    <xdr:to>
      <xdr:col>22</xdr:col>
      <xdr:colOff>114300</xdr:colOff>
      <xdr:row>35</xdr:row>
      <xdr:rowOff>197578</xdr:rowOff>
    </xdr:to>
    <xdr:cxnSp macro="">
      <xdr:nvCxnSpPr>
        <xdr:cNvPr id="114" name="直線コネクタ 113"/>
        <xdr:cNvCxnSpPr/>
      </xdr:nvCxnSpPr>
      <xdr:spPr bwMode="auto">
        <a:xfrm>
          <a:off x="3606800" y="6685952"/>
          <a:ext cx="698500" cy="12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75602</xdr:rowOff>
    </xdr:from>
    <xdr:to>
      <xdr:col>18</xdr:col>
      <xdr:colOff>177800</xdr:colOff>
      <xdr:row>35</xdr:row>
      <xdr:rowOff>90181</xdr:rowOff>
    </xdr:to>
    <xdr:cxnSp macro="">
      <xdr:nvCxnSpPr>
        <xdr:cNvPr id="117" name="直線コネクタ 116"/>
        <xdr:cNvCxnSpPr/>
      </xdr:nvCxnSpPr>
      <xdr:spPr bwMode="auto">
        <a:xfrm flipV="1">
          <a:off x="2908300" y="6685952"/>
          <a:ext cx="698500" cy="1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111382</xdr:rowOff>
    </xdr:from>
    <xdr:to>
      <xdr:col>29</xdr:col>
      <xdr:colOff>177800</xdr:colOff>
      <xdr:row>35</xdr:row>
      <xdr:rowOff>212982</xdr:rowOff>
    </xdr:to>
    <xdr:sp macro="" textlink="">
      <xdr:nvSpPr>
        <xdr:cNvPr id="127" name="楕円 126"/>
        <xdr:cNvSpPr/>
      </xdr:nvSpPr>
      <xdr:spPr bwMode="auto">
        <a:xfrm>
          <a:off x="5600700" y="672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299359</xdr:rowOff>
    </xdr:from>
    <xdr:ext cx="762000" cy="259045"/>
    <xdr:sp macro="" textlink="">
      <xdr:nvSpPr>
        <xdr:cNvPr id="128" name="人口1人当たり決算額の推移該当値テキスト445"/>
        <xdr:cNvSpPr txBox="1"/>
      </xdr:nvSpPr>
      <xdr:spPr>
        <a:xfrm>
          <a:off x="5740400" y="656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97976</xdr:rowOff>
    </xdr:from>
    <xdr:to>
      <xdr:col>26</xdr:col>
      <xdr:colOff>101600</xdr:colOff>
      <xdr:row>35</xdr:row>
      <xdr:rowOff>199576</xdr:rowOff>
    </xdr:to>
    <xdr:sp macro="" textlink="">
      <xdr:nvSpPr>
        <xdr:cNvPr id="129" name="楕円 128"/>
        <xdr:cNvSpPr/>
      </xdr:nvSpPr>
      <xdr:spPr bwMode="auto">
        <a:xfrm>
          <a:off x="4953000" y="670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209753</xdr:rowOff>
    </xdr:from>
    <xdr:ext cx="736600" cy="259045"/>
    <xdr:sp macro="" textlink="">
      <xdr:nvSpPr>
        <xdr:cNvPr id="130" name="テキスト ボックス 129"/>
        <xdr:cNvSpPr txBox="1"/>
      </xdr:nvSpPr>
      <xdr:spPr>
        <a:xfrm>
          <a:off x="4622800" y="647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146778</xdr:rowOff>
    </xdr:from>
    <xdr:to>
      <xdr:col>22</xdr:col>
      <xdr:colOff>165100</xdr:colOff>
      <xdr:row>35</xdr:row>
      <xdr:rowOff>248378</xdr:rowOff>
    </xdr:to>
    <xdr:sp macro="" textlink="">
      <xdr:nvSpPr>
        <xdr:cNvPr id="131" name="楕円 130"/>
        <xdr:cNvSpPr/>
      </xdr:nvSpPr>
      <xdr:spPr bwMode="auto">
        <a:xfrm>
          <a:off x="4254500" y="6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258555</xdr:rowOff>
    </xdr:from>
    <xdr:ext cx="762000" cy="259045"/>
    <xdr:sp macro="" textlink="">
      <xdr:nvSpPr>
        <xdr:cNvPr id="132" name="テキスト ボックス 131"/>
        <xdr:cNvSpPr txBox="1"/>
      </xdr:nvSpPr>
      <xdr:spPr>
        <a:xfrm>
          <a:off x="3924300" y="65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24802</xdr:rowOff>
    </xdr:from>
    <xdr:to>
      <xdr:col>19</xdr:col>
      <xdr:colOff>38100</xdr:colOff>
      <xdr:row>35</xdr:row>
      <xdr:rowOff>126402</xdr:rowOff>
    </xdr:to>
    <xdr:sp macro="" textlink="">
      <xdr:nvSpPr>
        <xdr:cNvPr id="133" name="楕円 132"/>
        <xdr:cNvSpPr/>
      </xdr:nvSpPr>
      <xdr:spPr bwMode="auto">
        <a:xfrm>
          <a:off x="3556000" y="663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136579</xdr:rowOff>
    </xdr:from>
    <xdr:ext cx="762000" cy="259045"/>
    <xdr:sp macro="" textlink="">
      <xdr:nvSpPr>
        <xdr:cNvPr id="134" name="テキスト ボックス 133"/>
        <xdr:cNvSpPr txBox="1"/>
      </xdr:nvSpPr>
      <xdr:spPr>
        <a:xfrm>
          <a:off x="3225800" y="64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39381</xdr:rowOff>
    </xdr:from>
    <xdr:to>
      <xdr:col>15</xdr:col>
      <xdr:colOff>101600</xdr:colOff>
      <xdr:row>35</xdr:row>
      <xdr:rowOff>140981</xdr:rowOff>
    </xdr:to>
    <xdr:sp macro="" textlink="">
      <xdr:nvSpPr>
        <xdr:cNvPr id="135" name="楕円 134"/>
        <xdr:cNvSpPr/>
      </xdr:nvSpPr>
      <xdr:spPr bwMode="auto">
        <a:xfrm>
          <a:off x="2857500" y="66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151159</xdr:rowOff>
    </xdr:from>
    <xdr:ext cx="762000" cy="259045"/>
    <xdr:sp macro="" textlink="">
      <xdr:nvSpPr>
        <xdr:cNvPr id="136" name="テキスト ボックス 135"/>
        <xdr:cNvSpPr txBox="1"/>
      </xdr:nvSpPr>
      <xdr:spPr>
        <a:xfrm>
          <a:off x="2527300" y="641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79370</xdr:rowOff>
    </xdr:from>
    <xdr:to>
      <xdr:col>24</xdr:col>
      <xdr:colOff>63500</xdr:colOff>
      <xdr:row>35</xdr:row>
      <xdr:rowOff>108375</xdr:rowOff>
    </xdr:to>
    <xdr:cxnSp macro="">
      <xdr:nvCxnSpPr>
        <xdr:cNvPr id="58" name="直線コネクタ 57"/>
        <xdr:cNvCxnSpPr/>
      </xdr:nvCxnSpPr>
      <xdr:spPr>
        <a:xfrm flipV="1">
          <a:off x="3797300" y="6080120"/>
          <a:ext cx="8382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108375</xdr:rowOff>
    </xdr:from>
    <xdr:to>
      <xdr:col>19</xdr:col>
      <xdr:colOff>177800</xdr:colOff>
      <xdr:row>35</xdr:row>
      <xdr:rowOff>127710</xdr:rowOff>
    </xdr:to>
    <xdr:cxnSp macro="">
      <xdr:nvCxnSpPr>
        <xdr:cNvPr id="61" name="直線コネクタ 60"/>
        <xdr:cNvCxnSpPr/>
      </xdr:nvCxnSpPr>
      <xdr:spPr>
        <a:xfrm flipV="1">
          <a:off x="2908300" y="6109125"/>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127710</xdr:rowOff>
    </xdr:from>
    <xdr:to>
      <xdr:col>15</xdr:col>
      <xdr:colOff>50800</xdr:colOff>
      <xdr:row>35</xdr:row>
      <xdr:rowOff>135251</xdr:rowOff>
    </xdr:to>
    <xdr:cxnSp macro="">
      <xdr:nvCxnSpPr>
        <xdr:cNvPr id="64" name="直線コネクタ 63"/>
        <xdr:cNvCxnSpPr/>
      </xdr:nvCxnSpPr>
      <xdr:spPr>
        <a:xfrm flipV="1">
          <a:off x="2019300" y="6128460"/>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135251</xdr:rowOff>
    </xdr:from>
    <xdr:to>
      <xdr:col>10</xdr:col>
      <xdr:colOff>114300</xdr:colOff>
      <xdr:row>35</xdr:row>
      <xdr:rowOff>143387</xdr:rowOff>
    </xdr:to>
    <xdr:cxnSp macro="">
      <xdr:nvCxnSpPr>
        <xdr:cNvPr id="67" name="直線コネクタ 66"/>
        <xdr:cNvCxnSpPr/>
      </xdr:nvCxnSpPr>
      <xdr:spPr>
        <a:xfrm flipV="1">
          <a:off x="1130300" y="6136001"/>
          <a:ext cx="889000" cy="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28570</xdr:rowOff>
    </xdr:from>
    <xdr:to>
      <xdr:col>24</xdr:col>
      <xdr:colOff>114300</xdr:colOff>
      <xdr:row>35</xdr:row>
      <xdr:rowOff>130170</xdr:rowOff>
    </xdr:to>
    <xdr:sp macro="" textlink="">
      <xdr:nvSpPr>
        <xdr:cNvPr id="77" name="楕円 76"/>
        <xdr:cNvSpPr/>
      </xdr:nvSpPr>
      <xdr:spPr>
        <a:xfrm>
          <a:off x="4584700" y="60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51447</xdr:rowOff>
    </xdr:from>
    <xdr:ext cx="599010" cy="259045"/>
    <xdr:sp macro="" textlink="">
      <xdr:nvSpPr>
        <xdr:cNvPr id="78" name="人件費該当値テキスト"/>
        <xdr:cNvSpPr txBox="1"/>
      </xdr:nvSpPr>
      <xdr:spPr>
        <a:xfrm>
          <a:off x="4686300" y="588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57575</xdr:rowOff>
    </xdr:from>
    <xdr:to>
      <xdr:col>20</xdr:col>
      <xdr:colOff>38100</xdr:colOff>
      <xdr:row>35</xdr:row>
      <xdr:rowOff>159175</xdr:rowOff>
    </xdr:to>
    <xdr:sp macro="" textlink="">
      <xdr:nvSpPr>
        <xdr:cNvPr id="79" name="楕円 78"/>
        <xdr:cNvSpPr/>
      </xdr:nvSpPr>
      <xdr:spPr>
        <a:xfrm>
          <a:off x="3746500" y="60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4252</xdr:rowOff>
    </xdr:from>
    <xdr:ext cx="599010" cy="259045"/>
    <xdr:sp macro="" textlink="">
      <xdr:nvSpPr>
        <xdr:cNvPr id="80" name="テキスト ボックス 79"/>
        <xdr:cNvSpPr txBox="1"/>
      </xdr:nvSpPr>
      <xdr:spPr>
        <a:xfrm>
          <a:off x="3497795" y="583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76910</xdr:rowOff>
    </xdr:from>
    <xdr:to>
      <xdr:col>15</xdr:col>
      <xdr:colOff>101600</xdr:colOff>
      <xdr:row>36</xdr:row>
      <xdr:rowOff>7060</xdr:rowOff>
    </xdr:to>
    <xdr:sp macro="" textlink="">
      <xdr:nvSpPr>
        <xdr:cNvPr id="81" name="楕円 80"/>
        <xdr:cNvSpPr/>
      </xdr:nvSpPr>
      <xdr:spPr>
        <a:xfrm>
          <a:off x="2857500" y="60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23587</xdr:rowOff>
    </xdr:from>
    <xdr:ext cx="599010" cy="259045"/>
    <xdr:sp macro="" textlink="">
      <xdr:nvSpPr>
        <xdr:cNvPr id="82" name="テキスト ボックス 81"/>
        <xdr:cNvSpPr txBox="1"/>
      </xdr:nvSpPr>
      <xdr:spPr>
        <a:xfrm>
          <a:off x="2608795" y="58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84451</xdr:rowOff>
    </xdr:from>
    <xdr:to>
      <xdr:col>10</xdr:col>
      <xdr:colOff>165100</xdr:colOff>
      <xdr:row>36</xdr:row>
      <xdr:rowOff>14601</xdr:rowOff>
    </xdr:to>
    <xdr:sp macro="" textlink="">
      <xdr:nvSpPr>
        <xdr:cNvPr id="83" name="楕円 82"/>
        <xdr:cNvSpPr/>
      </xdr:nvSpPr>
      <xdr:spPr>
        <a:xfrm>
          <a:off x="1968500" y="60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31128</xdr:rowOff>
    </xdr:from>
    <xdr:ext cx="599010" cy="259045"/>
    <xdr:sp macro="" textlink="">
      <xdr:nvSpPr>
        <xdr:cNvPr id="84" name="テキスト ボックス 83"/>
        <xdr:cNvSpPr txBox="1"/>
      </xdr:nvSpPr>
      <xdr:spPr>
        <a:xfrm>
          <a:off x="1719795" y="586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92587</xdr:rowOff>
    </xdr:from>
    <xdr:to>
      <xdr:col>6</xdr:col>
      <xdr:colOff>38100</xdr:colOff>
      <xdr:row>36</xdr:row>
      <xdr:rowOff>22737</xdr:rowOff>
    </xdr:to>
    <xdr:sp macro="" textlink="">
      <xdr:nvSpPr>
        <xdr:cNvPr id="85" name="楕円 84"/>
        <xdr:cNvSpPr/>
      </xdr:nvSpPr>
      <xdr:spPr>
        <a:xfrm>
          <a:off x="1079500" y="6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39264</xdr:rowOff>
    </xdr:from>
    <xdr:ext cx="599010" cy="259045"/>
    <xdr:sp macro="" textlink="">
      <xdr:nvSpPr>
        <xdr:cNvPr id="86" name="テキスト ボックス 85"/>
        <xdr:cNvSpPr txBox="1"/>
      </xdr:nvSpPr>
      <xdr:spPr>
        <a:xfrm>
          <a:off x="830795" y="586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168355</xdr:rowOff>
    </xdr:from>
    <xdr:to>
      <xdr:col>24</xdr:col>
      <xdr:colOff>63500</xdr:colOff>
      <xdr:row>57</xdr:row>
      <xdr:rowOff>8443</xdr:rowOff>
    </xdr:to>
    <xdr:cxnSp macro="">
      <xdr:nvCxnSpPr>
        <xdr:cNvPr id="117" name="直線コネクタ 116"/>
        <xdr:cNvCxnSpPr/>
      </xdr:nvCxnSpPr>
      <xdr:spPr>
        <a:xfrm>
          <a:off x="3797300" y="9769555"/>
          <a:ext cx="8382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168355</xdr:rowOff>
    </xdr:from>
    <xdr:to>
      <xdr:col>19</xdr:col>
      <xdr:colOff>177800</xdr:colOff>
      <xdr:row>57</xdr:row>
      <xdr:rowOff>14463</xdr:rowOff>
    </xdr:to>
    <xdr:cxnSp macro="">
      <xdr:nvCxnSpPr>
        <xdr:cNvPr id="120" name="直線コネクタ 119"/>
        <xdr:cNvCxnSpPr/>
      </xdr:nvCxnSpPr>
      <xdr:spPr>
        <a:xfrm flipV="1">
          <a:off x="2908300" y="9769555"/>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14463</xdr:rowOff>
    </xdr:from>
    <xdr:to>
      <xdr:col>15</xdr:col>
      <xdr:colOff>50800</xdr:colOff>
      <xdr:row>57</xdr:row>
      <xdr:rowOff>60983</xdr:rowOff>
    </xdr:to>
    <xdr:cxnSp macro="">
      <xdr:nvCxnSpPr>
        <xdr:cNvPr id="123" name="直線コネクタ 122"/>
        <xdr:cNvCxnSpPr/>
      </xdr:nvCxnSpPr>
      <xdr:spPr>
        <a:xfrm flipV="1">
          <a:off x="2019300" y="9787113"/>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60983</xdr:rowOff>
    </xdr:from>
    <xdr:to>
      <xdr:col>10</xdr:col>
      <xdr:colOff>114300</xdr:colOff>
      <xdr:row>57</xdr:row>
      <xdr:rowOff>69607</xdr:rowOff>
    </xdr:to>
    <xdr:cxnSp macro="">
      <xdr:nvCxnSpPr>
        <xdr:cNvPr id="126" name="直線コネクタ 125"/>
        <xdr:cNvCxnSpPr/>
      </xdr:nvCxnSpPr>
      <xdr:spPr>
        <a:xfrm flipV="1">
          <a:off x="1130300" y="9833633"/>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129093</xdr:rowOff>
    </xdr:from>
    <xdr:to>
      <xdr:col>24</xdr:col>
      <xdr:colOff>114300</xdr:colOff>
      <xdr:row>57</xdr:row>
      <xdr:rowOff>59243</xdr:rowOff>
    </xdr:to>
    <xdr:sp macro="" textlink="">
      <xdr:nvSpPr>
        <xdr:cNvPr id="136" name="楕円 135"/>
        <xdr:cNvSpPr/>
      </xdr:nvSpPr>
      <xdr:spPr>
        <a:xfrm>
          <a:off x="4584700" y="97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151970</xdr:rowOff>
    </xdr:from>
    <xdr:ext cx="599010" cy="259045"/>
    <xdr:sp macro="" textlink="">
      <xdr:nvSpPr>
        <xdr:cNvPr id="137" name="物件費該当値テキスト"/>
        <xdr:cNvSpPr txBox="1"/>
      </xdr:nvSpPr>
      <xdr:spPr>
        <a:xfrm>
          <a:off x="4686300" y="958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117555</xdr:rowOff>
    </xdr:from>
    <xdr:to>
      <xdr:col>20</xdr:col>
      <xdr:colOff>38100</xdr:colOff>
      <xdr:row>57</xdr:row>
      <xdr:rowOff>47705</xdr:rowOff>
    </xdr:to>
    <xdr:sp macro="" textlink="">
      <xdr:nvSpPr>
        <xdr:cNvPr id="138" name="楕円 137"/>
        <xdr:cNvSpPr/>
      </xdr:nvSpPr>
      <xdr:spPr>
        <a:xfrm>
          <a:off x="3746500" y="9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64232</xdr:rowOff>
    </xdr:from>
    <xdr:ext cx="599010" cy="259045"/>
    <xdr:sp macro="" textlink="">
      <xdr:nvSpPr>
        <xdr:cNvPr id="139" name="テキスト ボックス 138"/>
        <xdr:cNvSpPr txBox="1"/>
      </xdr:nvSpPr>
      <xdr:spPr>
        <a:xfrm>
          <a:off x="3497795" y="949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135113</xdr:rowOff>
    </xdr:from>
    <xdr:to>
      <xdr:col>15</xdr:col>
      <xdr:colOff>101600</xdr:colOff>
      <xdr:row>57</xdr:row>
      <xdr:rowOff>65263</xdr:rowOff>
    </xdr:to>
    <xdr:sp macro="" textlink="">
      <xdr:nvSpPr>
        <xdr:cNvPr id="140" name="楕円 139"/>
        <xdr:cNvSpPr/>
      </xdr:nvSpPr>
      <xdr:spPr>
        <a:xfrm>
          <a:off x="2857500" y="9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81790</xdr:rowOff>
    </xdr:from>
    <xdr:ext cx="599010" cy="259045"/>
    <xdr:sp macro="" textlink="">
      <xdr:nvSpPr>
        <xdr:cNvPr id="141" name="テキスト ボックス 140"/>
        <xdr:cNvSpPr txBox="1"/>
      </xdr:nvSpPr>
      <xdr:spPr>
        <a:xfrm>
          <a:off x="2608795" y="951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10183</xdr:rowOff>
    </xdr:from>
    <xdr:to>
      <xdr:col>10</xdr:col>
      <xdr:colOff>165100</xdr:colOff>
      <xdr:row>57</xdr:row>
      <xdr:rowOff>111783</xdr:rowOff>
    </xdr:to>
    <xdr:sp macro="" textlink="">
      <xdr:nvSpPr>
        <xdr:cNvPr id="142" name="楕円 141"/>
        <xdr:cNvSpPr/>
      </xdr:nvSpPr>
      <xdr:spPr>
        <a:xfrm>
          <a:off x="1968500" y="97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128310</xdr:rowOff>
    </xdr:from>
    <xdr:ext cx="599010" cy="259045"/>
    <xdr:sp macro="" textlink="">
      <xdr:nvSpPr>
        <xdr:cNvPr id="143" name="テキスト ボックス 142"/>
        <xdr:cNvSpPr txBox="1"/>
      </xdr:nvSpPr>
      <xdr:spPr>
        <a:xfrm>
          <a:off x="1719795" y="95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18807</xdr:rowOff>
    </xdr:from>
    <xdr:to>
      <xdr:col>6</xdr:col>
      <xdr:colOff>38100</xdr:colOff>
      <xdr:row>57</xdr:row>
      <xdr:rowOff>120407</xdr:rowOff>
    </xdr:to>
    <xdr:sp macro="" textlink="">
      <xdr:nvSpPr>
        <xdr:cNvPr id="144" name="楕円 143"/>
        <xdr:cNvSpPr/>
      </xdr:nvSpPr>
      <xdr:spPr>
        <a:xfrm>
          <a:off x="1079500" y="9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136934</xdr:rowOff>
    </xdr:from>
    <xdr:ext cx="599010" cy="259045"/>
    <xdr:sp macro="" textlink="">
      <xdr:nvSpPr>
        <xdr:cNvPr id="145" name="テキスト ボックス 144"/>
        <xdr:cNvSpPr txBox="1"/>
      </xdr:nvSpPr>
      <xdr:spPr>
        <a:xfrm>
          <a:off x="830795" y="956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170183</xdr:rowOff>
    </xdr:from>
    <xdr:to>
      <xdr:col>24</xdr:col>
      <xdr:colOff>63500</xdr:colOff>
      <xdr:row>77</xdr:row>
      <xdr:rowOff>24685</xdr:rowOff>
    </xdr:to>
    <xdr:cxnSp macro="">
      <xdr:nvCxnSpPr>
        <xdr:cNvPr id="170" name="直線コネクタ 169"/>
        <xdr:cNvCxnSpPr/>
      </xdr:nvCxnSpPr>
      <xdr:spPr>
        <a:xfrm flipV="1">
          <a:off x="3797300" y="13200383"/>
          <a:ext cx="8382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9878</xdr:rowOff>
    </xdr:from>
    <xdr:to>
      <xdr:col>19</xdr:col>
      <xdr:colOff>177800</xdr:colOff>
      <xdr:row>77</xdr:row>
      <xdr:rowOff>24685</xdr:rowOff>
    </xdr:to>
    <xdr:cxnSp macro="">
      <xdr:nvCxnSpPr>
        <xdr:cNvPr id="173" name="直線コネクタ 172"/>
        <xdr:cNvCxnSpPr/>
      </xdr:nvCxnSpPr>
      <xdr:spPr>
        <a:xfrm>
          <a:off x="2908300" y="13211528"/>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135830</xdr:rowOff>
    </xdr:from>
    <xdr:to>
      <xdr:col>15</xdr:col>
      <xdr:colOff>50800</xdr:colOff>
      <xdr:row>77</xdr:row>
      <xdr:rowOff>9878</xdr:rowOff>
    </xdr:to>
    <xdr:cxnSp macro="">
      <xdr:nvCxnSpPr>
        <xdr:cNvPr id="176" name="直線コネクタ 175"/>
        <xdr:cNvCxnSpPr/>
      </xdr:nvCxnSpPr>
      <xdr:spPr>
        <a:xfrm>
          <a:off x="2019300" y="13166030"/>
          <a:ext cx="889000" cy="4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135830</xdr:rowOff>
    </xdr:from>
    <xdr:to>
      <xdr:col>10</xdr:col>
      <xdr:colOff>114300</xdr:colOff>
      <xdr:row>77</xdr:row>
      <xdr:rowOff>38253</xdr:rowOff>
    </xdr:to>
    <xdr:cxnSp macro="">
      <xdr:nvCxnSpPr>
        <xdr:cNvPr id="179" name="直線コネクタ 178"/>
        <xdr:cNvCxnSpPr/>
      </xdr:nvCxnSpPr>
      <xdr:spPr>
        <a:xfrm flipV="1">
          <a:off x="1130300" y="13166030"/>
          <a:ext cx="889000" cy="7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119383</xdr:rowOff>
    </xdr:from>
    <xdr:to>
      <xdr:col>24</xdr:col>
      <xdr:colOff>114300</xdr:colOff>
      <xdr:row>77</xdr:row>
      <xdr:rowOff>49533</xdr:rowOff>
    </xdr:to>
    <xdr:sp macro="" textlink="">
      <xdr:nvSpPr>
        <xdr:cNvPr id="189" name="楕円 188"/>
        <xdr:cNvSpPr/>
      </xdr:nvSpPr>
      <xdr:spPr>
        <a:xfrm>
          <a:off x="4584700" y="131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142260</xdr:rowOff>
    </xdr:from>
    <xdr:ext cx="534377" cy="259045"/>
    <xdr:sp macro="" textlink="">
      <xdr:nvSpPr>
        <xdr:cNvPr id="190" name="維持補修費該当値テキスト"/>
        <xdr:cNvSpPr txBox="1"/>
      </xdr:nvSpPr>
      <xdr:spPr>
        <a:xfrm>
          <a:off x="4686300" y="130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145335</xdr:rowOff>
    </xdr:from>
    <xdr:to>
      <xdr:col>20</xdr:col>
      <xdr:colOff>38100</xdr:colOff>
      <xdr:row>77</xdr:row>
      <xdr:rowOff>75485</xdr:rowOff>
    </xdr:to>
    <xdr:sp macro="" textlink="">
      <xdr:nvSpPr>
        <xdr:cNvPr id="191" name="楕円 190"/>
        <xdr:cNvSpPr/>
      </xdr:nvSpPr>
      <xdr:spPr>
        <a:xfrm>
          <a:off x="3746500" y="131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92012</xdr:rowOff>
    </xdr:from>
    <xdr:ext cx="534377" cy="259045"/>
    <xdr:sp macro="" textlink="">
      <xdr:nvSpPr>
        <xdr:cNvPr id="192" name="テキスト ボックス 191"/>
        <xdr:cNvSpPr txBox="1"/>
      </xdr:nvSpPr>
      <xdr:spPr>
        <a:xfrm>
          <a:off x="3530111" y="129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130528</xdr:rowOff>
    </xdr:from>
    <xdr:to>
      <xdr:col>15</xdr:col>
      <xdr:colOff>101600</xdr:colOff>
      <xdr:row>77</xdr:row>
      <xdr:rowOff>60678</xdr:rowOff>
    </xdr:to>
    <xdr:sp macro="" textlink="">
      <xdr:nvSpPr>
        <xdr:cNvPr id="193" name="楕円 192"/>
        <xdr:cNvSpPr/>
      </xdr:nvSpPr>
      <xdr:spPr>
        <a:xfrm>
          <a:off x="2857500" y="131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77205</xdr:rowOff>
    </xdr:from>
    <xdr:ext cx="534377" cy="259045"/>
    <xdr:sp macro="" textlink="">
      <xdr:nvSpPr>
        <xdr:cNvPr id="194" name="テキスト ボックス 193"/>
        <xdr:cNvSpPr txBox="1"/>
      </xdr:nvSpPr>
      <xdr:spPr>
        <a:xfrm>
          <a:off x="2641111" y="1293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85030</xdr:rowOff>
    </xdr:from>
    <xdr:to>
      <xdr:col>10</xdr:col>
      <xdr:colOff>165100</xdr:colOff>
      <xdr:row>77</xdr:row>
      <xdr:rowOff>15180</xdr:rowOff>
    </xdr:to>
    <xdr:sp macro="" textlink="">
      <xdr:nvSpPr>
        <xdr:cNvPr id="195" name="楕円 194"/>
        <xdr:cNvSpPr/>
      </xdr:nvSpPr>
      <xdr:spPr>
        <a:xfrm>
          <a:off x="1968500" y="131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31708</xdr:rowOff>
    </xdr:from>
    <xdr:ext cx="534377" cy="259045"/>
    <xdr:sp macro="" textlink="">
      <xdr:nvSpPr>
        <xdr:cNvPr id="196" name="テキスト ボックス 195"/>
        <xdr:cNvSpPr txBox="1"/>
      </xdr:nvSpPr>
      <xdr:spPr>
        <a:xfrm>
          <a:off x="1752111" y="12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158903</xdr:rowOff>
    </xdr:from>
    <xdr:to>
      <xdr:col>6</xdr:col>
      <xdr:colOff>38100</xdr:colOff>
      <xdr:row>77</xdr:row>
      <xdr:rowOff>89053</xdr:rowOff>
    </xdr:to>
    <xdr:sp macro="" textlink="">
      <xdr:nvSpPr>
        <xdr:cNvPr id="197" name="楕円 196"/>
        <xdr:cNvSpPr/>
      </xdr:nvSpPr>
      <xdr:spPr>
        <a:xfrm>
          <a:off x="1079500" y="131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105580</xdr:rowOff>
    </xdr:from>
    <xdr:ext cx="534377" cy="259045"/>
    <xdr:sp macro="" textlink="">
      <xdr:nvSpPr>
        <xdr:cNvPr id="198" name="テキスト ボックス 197"/>
        <xdr:cNvSpPr txBox="1"/>
      </xdr:nvSpPr>
      <xdr:spPr>
        <a:xfrm>
          <a:off x="863111" y="129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17866</xdr:rowOff>
    </xdr:from>
    <xdr:to>
      <xdr:col>24</xdr:col>
      <xdr:colOff>63500</xdr:colOff>
      <xdr:row>96</xdr:row>
      <xdr:rowOff>24895</xdr:rowOff>
    </xdr:to>
    <xdr:cxnSp macro="">
      <xdr:nvCxnSpPr>
        <xdr:cNvPr id="231" name="直線コネクタ 230"/>
        <xdr:cNvCxnSpPr/>
      </xdr:nvCxnSpPr>
      <xdr:spPr>
        <a:xfrm flipV="1">
          <a:off x="3797300" y="16477066"/>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24895</xdr:rowOff>
    </xdr:from>
    <xdr:to>
      <xdr:col>19</xdr:col>
      <xdr:colOff>177800</xdr:colOff>
      <xdr:row>96</xdr:row>
      <xdr:rowOff>52490</xdr:rowOff>
    </xdr:to>
    <xdr:cxnSp macro="">
      <xdr:nvCxnSpPr>
        <xdr:cNvPr id="234" name="直線コネクタ 233"/>
        <xdr:cNvCxnSpPr/>
      </xdr:nvCxnSpPr>
      <xdr:spPr>
        <a:xfrm flipV="1">
          <a:off x="2908300" y="16484095"/>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52490</xdr:rowOff>
    </xdr:from>
    <xdr:to>
      <xdr:col>15</xdr:col>
      <xdr:colOff>50800</xdr:colOff>
      <xdr:row>96</xdr:row>
      <xdr:rowOff>66357</xdr:rowOff>
    </xdr:to>
    <xdr:cxnSp macro="">
      <xdr:nvCxnSpPr>
        <xdr:cNvPr id="237" name="直線コネクタ 236"/>
        <xdr:cNvCxnSpPr/>
      </xdr:nvCxnSpPr>
      <xdr:spPr>
        <a:xfrm flipV="1">
          <a:off x="2019300" y="16511690"/>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66357</xdr:rowOff>
    </xdr:from>
    <xdr:to>
      <xdr:col>10</xdr:col>
      <xdr:colOff>114300</xdr:colOff>
      <xdr:row>96</xdr:row>
      <xdr:rowOff>95390</xdr:rowOff>
    </xdr:to>
    <xdr:cxnSp macro="">
      <xdr:nvCxnSpPr>
        <xdr:cNvPr id="240" name="直線コネクタ 239"/>
        <xdr:cNvCxnSpPr/>
      </xdr:nvCxnSpPr>
      <xdr:spPr>
        <a:xfrm flipV="1">
          <a:off x="1130300" y="16525557"/>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138516</xdr:rowOff>
    </xdr:from>
    <xdr:to>
      <xdr:col>24</xdr:col>
      <xdr:colOff>114300</xdr:colOff>
      <xdr:row>96</xdr:row>
      <xdr:rowOff>68666</xdr:rowOff>
    </xdr:to>
    <xdr:sp macro="" textlink="">
      <xdr:nvSpPr>
        <xdr:cNvPr id="250" name="楕円 249"/>
        <xdr:cNvSpPr/>
      </xdr:nvSpPr>
      <xdr:spPr>
        <a:xfrm>
          <a:off x="4584700" y="164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116943</xdr:rowOff>
    </xdr:from>
    <xdr:ext cx="534377" cy="259045"/>
    <xdr:sp macro="" textlink="">
      <xdr:nvSpPr>
        <xdr:cNvPr id="251" name="扶助費該当値テキスト"/>
        <xdr:cNvSpPr txBox="1"/>
      </xdr:nvSpPr>
      <xdr:spPr>
        <a:xfrm>
          <a:off x="4686300" y="16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145545</xdr:rowOff>
    </xdr:from>
    <xdr:to>
      <xdr:col>20</xdr:col>
      <xdr:colOff>38100</xdr:colOff>
      <xdr:row>96</xdr:row>
      <xdr:rowOff>75695</xdr:rowOff>
    </xdr:to>
    <xdr:sp macro="" textlink="">
      <xdr:nvSpPr>
        <xdr:cNvPr id="252" name="楕円 251"/>
        <xdr:cNvSpPr/>
      </xdr:nvSpPr>
      <xdr:spPr>
        <a:xfrm>
          <a:off x="3746500" y="16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66822</xdr:rowOff>
    </xdr:from>
    <xdr:ext cx="534377" cy="259045"/>
    <xdr:sp macro="" textlink="">
      <xdr:nvSpPr>
        <xdr:cNvPr id="253" name="テキスト ボックス 252"/>
        <xdr:cNvSpPr txBox="1"/>
      </xdr:nvSpPr>
      <xdr:spPr>
        <a:xfrm>
          <a:off x="3530111" y="165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xdr:rowOff>
    </xdr:from>
    <xdr:to>
      <xdr:col>15</xdr:col>
      <xdr:colOff>101600</xdr:colOff>
      <xdr:row>96</xdr:row>
      <xdr:rowOff>103290</xdr:rowOff>
    </xdr:to>
    <xdr:sp macro="" textlink="">
      <xdr:nvSpPr>
        <xdr:cNvPr id="254" name="楕円 253"/>
        <xdr:cNvSpPr/>
      </xdr:nvSpPr>
      <xdr:spPr>
        <a:xfrm>
          <a:off x="2857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119817</xdr:rowOff>
    </xdr:from>
    <xdr:ext cx="534377" cy="259045"/>
    <xdr:sp macro="" textlink="">
      <xdr:nvSpPr>
        <xdr:cNvPr id="255" name="テキスト ボックス 254"/>
        <xdr:cNvSpPr txBox="1"/>
      </xdr:nvSpPr>
      <xdr:spPr>
        <a:xfrm>
          <a:off x="2641111" y="162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15557</xdr:rowOff>
    </xdr:from>
    <xdr:to>
      <xdr:col>10</xdr:col>
      <xdr:colOff>165100</xdr:colOff>
      <xdr:row>96</xdr:row>
      <xdr:rowOff>117157</xdr:rowOff>
    </xdr:to>
    <xdr:sp macro="" textlink="">
      <xdr:nvSpPr>
        <xdr:cNvPr id="256" name="楕円 255"/>
        <xdr:cNvSpPr/>
      </xdr:nvSpPr>
      <xdr:spPr>
        <a:xfrm>
          <a:off x="1968500" y="164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108284</xdr:rowOff>
    </xdr:from>
    <xdr:ext cx="534377" cy="259045"/>
    <xdr:sp macro="" textlink="">
      <xdr:nvSpPr>
        <xdr:cNvPr id="257" name="テキスト ボックス 256"/>
        <xdr:cNvSpPr txBox="1"/>
      </xdr:nvSpPr>
      <xdr:spPr>
        <a:xfrm>
          <a:off x="1752111" y="165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44590</xdr:rowOff>
    </xdr:from>
    <xdr:to>
      <xdr:col>6</xdr:col>
      <xdr:colOff>38100</xdr:colOff>
      <xdr:row>96</xdr:row>
      <xdr:rowOff>146190</xdr:rowOff>
    </xdr:to>
    <xdr:sp macro="" textlink="">
      <xdr:nvSpPr>
        <xdr:cNvPr id="258" name="楕円 257"/>
        <xdr:cNvSpPr/>
      </xdr:nvSpPr>
      <xdr:spPr>
        <a:xfrm>
          <a:off x="1079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162717</xdr:rowOff>
    </xdr:from>
    <xdr:ext cx="534377" cy="259045"/>
    <xdr:sp macro="" textlink="">
      <xdr:nvSpPr>
        <xdr:cNvPr id="259" name="テキスト ボックス 258"/>
        <xdr:cNvSpPr txBox="1"/>
      </xdr:nvSpPr>
      <xdr:spPr>
        <a:xfrm>
          <a:off x="863111" y="162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68106</xdr:rowOff>
    </xdr:from>
    <xdr:to>
      <xdr:col>55</xdr:col>
      <xdr:colOff>0</xdr:colOff>
      <xdr:row>37</xdr:row>
      <xdr:rowOff>74775</xdr:rowOff>
    </xdr:to>
    <xdr:cxnSp macro="">
      <xdr:nvCxnSpPr>
        <xdr:cNvPr id="290" name="直線コネクタ 289"/>
        <xdr:cNvCxnSpPr/>
      </xdr:nvCxnSpPr>
      <xdr:spPr>
        <a:xfrm flipV="1">
          <a:off x="9639300" y="6411756"/>
          <a:ext cx="838200"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43425</xdr:rowOff>
    </xdr:from>
    <xdr:to>
      <xdr:col>50</xdr:col>
      <xdr:colOff>114300</xdr:colOff>
      <xdr:row>37</xdr:row>
      <xdr:rowOff>74775</xdr:rowOff>
    </xdr:to>
    <xdr:cxnSp macro="">
      <xdr:nvCxnSpPr>
        <xdr:cNvPr id="293" name="直線コネクタ 292"/>
        <xdr:cNvCxnSpPr/>
      </xdr:nvCxnSpPr>
      <xdr:spPr>
        <a:xfrm>
          <a:off x="8750300" y="6387075"/>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43425</xdr:rowOff>
    </xdr:from>
    <xdr:to>
      <xdr:col>45</xdr:col>
      <xdr:colOff>177800</xdr:colOff>
      <xdr:row>37</xdr:row>
      <xdr:rowOff>114155</xdr:rowOff>
    </xdr:to>
    <xdr:cxnSp macro="">
      <xdr:nvCxnSpPr>
        <xdr:cNvPr id="296" name="直線コネクタ 295"/>
        <xdr:cNvCxnSpPr/>
      </xdr:nvCxnSpPr>
      <xdr:spPr>
        <a:xfrm flipV="1">
          <a:off x="7861300" y="6387075"/>
          <a:ext cx="889000" cy="7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62116</xdr:rowOff>
    </xdr:from>
    <xdr:to>
      <xdr:col>41</xdr:col>
      <xdr:colOff>50800</xdr:colOff>
      <xdr:row>37</xdr:row>
      <xdr:rowOff>114155</xdr:rowOff>
    </xdr:to>
    <xdr:cxnSp macro="">
      <xdr:nvCxnSpPr>
        <xdr:cNvPr id="299" name="直線コネクタ 298"/>
        <xdr:cNvCxnSpPr/>
      </xdr:nvCxnSpPr>
      <xdr:spPr>
        <a:xfrm>
          <a:off x="6972300" y="6234316"/>
          <a:ext cx="889000" cy="2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17306</xdr:rowOff>
    </xdr:from>
    <xdr:to>
      <xdr:col>55</xdr:col>
      <xdr:colOff>50800</xdr:colOff>
      <xdr:row>37</xdr:row>
      <xdr:rowOff>118906</xdr:rowOff>
    </xdr:to>
    <xdr:sp macro="" textlink="">
      <xdr:nvSpPr>
        <xdr:cNvPr id="309" name="楕円 308"/>
        <xdr:cNvSpPr/>
      </xdr:nvSpPr>
      <xdr:spPr>
        <a:xfrm>
          <a:off x="10426700" y="63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40183</xdr:rowOff>
    </xdr:from>
    <xdr:ext cx="599010" cy="259045"/>
    <xdr:sp macro="" textlink="">
      <xdr:nvSpPr>
        <xdr:cNvPr id="310" name="補助費等該当値テキスト"/>
        <xdr:cNvSpPr txBox="1"/>
      </xdr:nvSpPr>
      <xdr:spPr>
        <a:xfrm>
          <a:off x="10528300" y="621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23975</xdr:rowOff>
    </xdr:from>
    <xdr:to>
      <xdr:col>50</xdr:col>
      <xdr:colOff>165100</xdr:colOff>
      <xdr:row>37</xdr:row>
      <xdr:rowOff>125575</xdr:rowOff>
    </xdr:to>
    <xdr:sp macro="" textlink="">
      <xdr:nvSpPr>
        <xdr:cNvPr id="311" name="楕円 310"/>
        <xdr:cNvSpPr/>
      </xdr:nvSpPr>
      <xdr:spPr>
        <a:xfrm>
          <a:off x="9588500" y="63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142102</xdr:rowOff>
    </xdr:from>
    <xdr:ext cx="599010" cy="259045"/>
    <xdr:sp macro="" textlink="">
      <xdr:nvSpPr>
        <xdr:cNvPr id="312" name="テキスト ボックス 311"/>
        <xdr:cNvSpPr txBox="1"/>
      </xdr:nvSpPr>
      <xdr:spPr>
        <a:xfrm>
          <a:off x="9339795" y="614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164075</xdr:rowOff>
    </xdr:from>
    <xdr:to>
      <xdr:col>46</xdr:col>
      <xdr:colOff>38100</xdr:colOff>
      <xdr:row>37</xdr:row>
      <xdr:rowOff>94225</xdr:rowOff>
    </xdr:to>
    <xdr:sp macro="" textlink="">
      <xdr:nvSpPr>
        <xdr:cNvPr id="313" name="楕円 312"/>
        <xdr:cNvSpPr/>
      </xdr:nvSpPr>
      <xdr:spPr>
        <a:xfrm>
          <a:off x="8699500" y="63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110752</xdr:rowOff>
    </xdr:from>
    <xdr:ext cx="599010" cy="259045"/>
    <xdr:sp macro="" textlink="">
      <xdr:nvSpPr>
        <xdr:cNvPr id="314" name="テキスト ボックス 313"/>
        <xdr:cNvSpPr txBox="1"/>
      </xdr:nvSpPr>
      <xdr:spPr>
        <a:xfrm>
          <a:off x="8450795" y="6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63355</xdr:rowOff>
    </xdr:from>
    <xdr:to>
      <xdr:col>41</xdr:col>
      <xdr:colOff>101600</xdr:colOff>
      <xdr:row>37</xdr:row>
      <xdr:rowOff>164956</xdr:rowOff>
    </xdr:to>
    <xdr:sp macro="" textlink="">
      <xdr:nvSpPr>
        <xdr:cNvPr id="315" name="楕円 314"/>
        <xdr:cNvSpPr/>
      </xdr:nvSpPr>
      <xdr:spPr>
        <a:xfrm>
          <a:off x="7810500" y="64070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10032</xdr:rowOff>
    </xdr:from>
    <xdr:ext cx="599010" cy="259045"/>
    <xdr:sp macro="" textlink="">
      <xdr:nvSpPr>
        <xdr:cNvPr id="316" name="テキスト ボックス 315"/>
        <xdr:cNvSpPr txBox="1"/>
      </xdr:nvSpPr>
      <xdr:spPr>
        <a:xfrm>
          <a:off x="7561795" y="618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11316</xdr:rowOff>
    </xdr:from>
    <xdr:to>
      <xdr:col>36</xdr:col>
      <xdr:colOff>165100</xdr:colOff>
      <xdr:row>36</xdr:row>
      <xdr:rowOff>112916</xdr:rowOff>
    </xdr:to>
    <xdr:sp macro="" textlink="">
      <xdr:nvSpPr>
        <xdr:cNvPr id="317" name="楕円 316"/>
        <xdr:cNvSpPr/>
      </xdr:nvSpPr>
      <xdr:spPr>
        <a:xfrm>
          <a:off x="6921500" y="61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129443</xdr:rowOff>
    </xdr:from>
    <xdr:ext cx="599010" cy="259045"/>
    <xdr:sp macro="" textlink="">
      <xdr:nvSpPr>
        <xdr:cNvPr id="318" name="テキスト ボックス 317"/>
        <xdr:cNvSpPr txBox="1"/>
      </xdr:nvSpPr>
      <xdr:spPr>
        <a:xfrm>
          <a:off x="6672795" y="595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109496</xdr:rowOff>
    </xdr:from>
    <xdr:to>
      <xdr:col>55</xdr:col>
      <xdr:colOff>0</xdr:colOff>
      <xdr:row>57</xdr:row>
      <xdr:rowOff>127875</xdr:rowOff>
    </xdr:to>
    <xdr:cxnSp macro="">
      <xdr:nvCxnSpPr>
        <xdr:cNvPr id="345" name="直線コネクタ 344"/>
        <xdr:cNvCxnSpPr/>
      </xdr:nvCxnSpPr>
      <xdr:spPr>
        <a:xfrm flipV="1">
          <a:off x="9639300" y="9882146"/>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127875</xdr:rowOff>
    </xdr:from>
    <xdr:to>
      <xdr:col>50</xdr:col>
      <xdr:colOff>114300</xdr:colOff>
      <xdr:row>57</xdr:row>
      <xdr:rowOff>151726</xdr:rowOff>
    </xdr:to>
    <xdr:cxnSp macro="">
      <xdr:nvCxnSpPr>
        <xdr:cNvPr id="348" name="直線コネクタ 347"/>
        <xdr:cNvCxnSpPr/>
      </xdr:nvCxnSpPr>
      <xdr:spPr>
        <a:xfrm flipV="1">
          <a:off x="8750300" y="9900525"/>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111999</xdr:rowOff>
    </xdr:from>
    <xdr:to>
      <xdr:col>45</xdr:col>
      <xdr:colOff>177800</xdr:colOff>
      <xdr:row>57</xdr:row>
      <xdr:rowOff>151726</xdr:rowOff>
    </xdr:to>
    <xdr:cxnSp macro="">
      <xdr:nvCxnSpPr>
        <xdr:cNvPr id="351" name="直線コネクタ 350"/>
        <xdr:cNvCxnSpPr/>
      </xdr:nvCxnSpPr>
      <xdr:spPr>
        <a:xfrm>
          <a:off x="7861300" y="9884649"/>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35163</xdr:rowOff>
    </xdr:from>
    <xdr:to>
      <xdr:col>41</xdr:col>
      <xdr:colOff>50800</xdr:colOff>
      <xdr:row>57</xdr:row>
      <xdr:rowOff>111999</xdr:rowOff>
    </xdr:to>
    <xdr:cxnSp macro="">
      <xdr:nvCxnSpPr>
        <xdr:cNvPr id="354" name="直線コネクタ 353"/>
        <xdr:cNvCxnSpPr/>
      </xdr:nvCxnSpPr>
      <xdr:spPr>
        <a:xfrm>
          <a:off x="6972300" y="9807813"/>
          <a:ext cx="889000" cy="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58696</xdr:rowOff>
    </xdr:from>
    <xdr:to>
      <xdr:col>55</xdr:col>
      <xdr:colOff>50800</xdr:colOff>
      <xdr:row>57</xdr:row>
      <xdr:rowOff>160296</xdr:rowOff>
    </xdr:to>
    <xdr:sp macro="" textlink="">
      <xdr:nvSpPr>
        <xdr:cNvPr id="364" name="楕円 363"/>
        <xdr:cNvSpPr/>
      </xdr:nvSpPr>
      <xdr:spPr>
        <a:xfrm>
          <a:off x="10426700" y="98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81573</xdr:rowOff>
    </xdr:from>
    <xdr:ext cx="599010" cy="259045"/>
    <xdr:sp macro="" textlink="">
      <xdr:nvSpPr>
        <xdr:cNvPr id="365" name="普通建設事業費該当値テキスト"/>
        <xdr:cNvSpPr txBox="1"/>
      </xdr:nvSpPr>
      <xdr:spPr>
        <a:xfrm>
          <a:off x="10528300" y="9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77075</xdr:rowOff>
    </xdr:from>
    <xdr:to>
      <xdr:col>50</xdr:col>
      <xdr:colOff>165100</xdr:colOff>
      <xdr:row>58</xdr:row>
      <xdr:rowOff>7225</xdr:rowOff>
    </xdr:to>
    <xdr:sp macro="" textlink="">
      <xdr:nvSpPr>
        <xdr:cNvPr id="366" name="楕円 365"/>
        <xdr:cNvSpPr/>
      </xdr:nvSpPr>
      <xdr:spPr>
        <a:xfrm>
          <a:off x="9588500" y="9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23752</xdr:rowOff>
    </xdr:from>
    <xdr:ext cx="599010" cy="259045"/>
    <xdr:sp macro="" textlink="">
      <xdr:nvSpPr>
        <xdr:cNvPr id="367" name="テキスト ボックス 366"/>
        <xdr:cNvSpPr txBox="1"/>
      </xdr:nvSpPr>
      <xdr:spPr>
        <a:xfrm>
          <a:off x="9339795" y="962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100926</xdr:rowOff>
    </xdr:from>
    <xdr:to>
      <xdr:col>46</xdr:col>
      <xdr:colOff>38100</xdr:colOff>
      <xdr:row>58</xdr:row>
      <xdr:rowOff>31076</xdr:rowOff>
    </xdr:to>
    <xdr:sp macro="" textlink="">
      <xdr:nvSpPr>
        <xdr:cNvPr id="368" name="楕円 367"/>
        <xdr:cNvSpPr/>
      </xdr:nvSpPr>
      <xdr:spPr>
        <a:xfrm>
          <a:off x="8699500" y="98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47603</xdr:rowOff>
    </xdr:from>
    <xdr:ext cx="599010" cy="259045"/>
    <xdr:sp macro="" textlink="">
      <xdr:nvSpPr>
        <xdr:cNvPr id="369" name="テキスト ボックス 368"/>
        <xdr:cNvSpPr txBox="1"/>
      </xdr:nvSpPr>
      <xdr:spPr>
        <a:xfrm>
          <a:off x="8450795" y="964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61199</xdr:rowOff>
    </xdr:from>
    <xdr:to>
      <xdr:col>41</xdr:col>
      <xdr:colOff>101600</xdr:colOff>
      <xdr:row>57</xdr:row>
      <xdr:rowOff>162799</xdr:rowOff>
    </xdr:to>
    <xdr:sp macro="" textlink="">
      <xdr:nvSpPr>
        <xdr:cNvPr id="370" name="楕円 369"/>
        <xdr:cNvSpPr/>
      </xdr:nvSpPr>
      <xdr:spPr>
        <a:xfrm>
          <a:off x="7810500" y="98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7876</xdr:rowOff>
    </xdr:from>
    <xdr:ext cx="599010" cy="259045"/>
    <xdr:sp macro="" textlink="">
      <xdr:nvSpPr>
        <xdr:cNvPr id="371" name="テキスト ボックス 370"/>
        <xdr:cNvSpPr txBox="1"/>
      </xdr:nvSpPr>
      <xdr:spPr>
        <a:xfrm>
          <a:off x="7561795" y="960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155813</xdr:rowOff>
    </xdr:from>
    <xdr:to>
      <xdr:col>36</xdr:col>
      <xdr:colOff>165100</xdr:colOff>
      <xdr:row>57</xdr:row>
      <xdr:rowOff>85963</xdr:rowOff>
    </xdr:to>
    <xdr:sp macro="" textlink="">
      <xdr:nvSpPr>
        <xdr:cNvPr id="372" name="楕円 371"/>
        <xdr:cNvSpPr/>
      </xdr:nvSpPr>
      <xdr:spPr>
        <a:xfrm>
          <a:off x="6921500" y="97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102490</xdr:rowOff>
    </xdr:from>
    <xdr:ext cx="599010" cy="259045"/>
    <xdr:sp macro="" textlink="">
      <xdr:nvSpPr>
        <xdr:cNvPr id="373" name="テキスト ボックス 372"/>
        <xdr:cNvSpPr txBox="1"/>
      </xdr:nvSpPr>
      <xdr:spPr>
        <a:xfrm>
          <a:off x="6672795" y="95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6693</xdr:rowOff>
    </xdr:from>
    <xdr:to>
      <xdr:col>55</xdr:col>
      <xdr:colOff>0</xdr:colOff>
      <xdr:row>77</xdr:row>
      <xdr:rowOff>63872</xdr:rowOff>
    </xdr:to>
    <xdr:cxnSp macro="">
      <xdr:nvCxnSpPr>
        <xdr:cNvPr id="404" name="直線コネクタ 403"/>
        <xdr:cNvCxnSpPr/>
      </xdr:nvCxnSpPr>
      <xdr:spPr>
        <a:xfrm>
          <a:off x="9639300" y="13208343"/>
          <a:ext cx="838200" cy="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6693</xdr:rowOff>
    </xdr:from>
    <xdr:to>
      <xdr:col>50</xdr:col>
      <xdr:colOff>114300</xdr:colOff>
      <xdr:row>77</xdr:row>
      <xdr:rowOff>80009</xdr:rowOff>
    </xdr:to>
    <xdr:cxnSp macro="">
      <xdr:nvCxnSpPr>
        <xdr:cNvPr id="407" name="直線コネクタ 406"/>
        <xdr:cNvCxnSpPr/>
      </xdr:nvCxnSpPr>
      <xdr:spPr>
        <a:xfrm flipV="1">
          <a:off x="8750300" y="13208343"/>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100408</xdr:rowOff>
    </xdr:from>
    <xdr:to>
      <xdr:col>45</xdr:col>
      <xdr:colOff>177800</xdr:colOff>
      <xdr:row>77</xdr:row>
      <xdr:rowOff>80009</xdr:rowOff>
    </xdr:to>
    <xdr:cxnSp macro="">
      <xdr:nvCxnSpPr>
        <xdr:cNvPr id="410" name="直線コネクタ 409"/>
        <xdr:cNvCxnSpPr/>
      </xdr:nvCxnSpPr>
      <xdr:spPr>
        <a:xfrm>
          <a:off x="7861300" y="13130608"/>
          <a:ext cx="889000" cy="1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13072</xdr:rowOff>
    </xdr:from>
    <xdr:to>
      <xdr:col>55</xdr:col>
      <xdr:colOff>50800</xdr:colOff>
      <xdr:row>77</xdr:row>
      <xdr:rowOff>114672</xdr:rowOff>
    </xdr:to>
    <xdr:sp macro="" textlink="">
      <xdr:nvSpPr>
        <xdr:cNvPr id="420" name="楕円 419"/>
        <xdr:cNvSpPr/>
      </xdr:nvSpPr>
      <xdr:spPr>
        <a:xfrm>
          <a:off x="10426700" y="132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35949</xdr:rowOff>
    </xdr:from>
    <xdr:ext cx="599010" cy="259045"/>
    <xdr:sp macro="" textlink="">
      <xdr:nvSpPr>
        <xdr:cNvPr id="421" name="普通建設事業費 （ うち新規整備　）該当値テキスト"/>
        <xdr:cNvSpPr txBox="1"/>
      </xdr:nvSpPr>
      <xdr:spPr>
        <a:xfrm>
          <a:off x="10528300" y="1306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127343</xdr:rowOff>
    </xdr:from>
    <xdr:to>
      <xdr:col>50</xdr:col>
      <xdr:colOff>165100</xdr:colOff>
      <xdr:row>77</xdr:row>
      <xdr:rowOff>57493</xdr:rowOff>
    </xdr:to>
    <xdr:sp macro="" textlink="">
      <xdr:nvSpPr>
        <xdr:cNvPr id="422" name="楕円 421"/>
        <xdr:cNvSpPr/>
      </xdr:nvSpPr>
      <xdr:spPr>
        <a:xfrm>
          <a:off x="9588500" y="131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74020</xdr:rowOff>
    </xdr:from>
    <xdr:ext cx="599010" cy="259045"/>
    <xdr:sp macro="" textlink="">
      <xdr:nvSpPr>
        <xdr:cNvPr id="423" name="テキスト ボックス 422"/>
        <xdr:cNvSpPr txBox="1"/>
      </xdr:nvSpPr>
      <xdr:spPr>
        <a:xfrm>
          <a:off x="9339795" y="129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29209</xdr:rowOff>
    </xdr:from>
    <xdr:to>
      <xdr:col>46</xdr:col>
      <xdr:colOff>38100</xdr:colOff>
      <xdr:row>77</xdr:row>
      <xdr:rowOff>130809</xdr:rowOff>
    </xdr:to>
    <xdr:sp macro="" textlink="">
      <xdr:nvSpPr>
        <xdr:cNvPr id="424" name="楕円 423"/>
        <xdr:cNvSpPr/>
      </xdr:nvSpPr>
      <xdr:spPr>
        <a:xfrm>
          <a:off x="8699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147336</xdr:rowOff>
    </xdr:from>
    <xdr:ext cx="599010" cy="259045"/>
    <xdr:sp macro="" textlink="">
      <xdr:nvSpPr>
        <xdr:cNvPr id="425" name="テキスト ボックス 424"/>
        <xdr:cNvSpPr txBox="1"/>
      </xdr:nvSpPr>
      <xdr:spPr>
        <a:xfrm>
          <a:off x="8450795" y="1300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49608</xdr:rowOff>
    </xdr:from>
    <xdr:to>
      <xdr:col>41</xdr:col>
      <xdr:colOff>101600</xdr:colOff>
      <xdr:row>76</xdr:row>
      <xdr:rowOff>151208</xdr:rowOff>
    </xdr:to>
    <xdr:sp macro="" textlink="">
      <xdr:nvSpPr>
        <xdr:cNvPr id="426" name="楕円 425"/>
        <xdr:cNvSpPr/>
      </xdr:nvSpPr>
      <xdr:spPr>
        <a:xfrm>
          <a:off x="7810500" y="130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167736</xdr:rowOff>
    </xdr:from>
    <xdr:ext cx="599010" cy="259045"/>
    <xdr:sp macro="" textlink="">
      <xdr:nvSpPr>
        <xdr:cNvPr id="427" name="テキスト ボックス 426"/>
        <xdr:cNvSpPr txBox="1"/>
      </xdr:nvSpPr>
      <xdr:spPr>
        <a:xfrm>
          <a:off x="7561795" y="128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109097</xdr:rowOff>
    </xdr:from>
    <xdr:to>
      <xdr:col>55</xdr:col>
      <xdr:colOff>0</xdr:colOff>
      <xdr:row>97</xdr:row>
      <xdr:rowOff>143466</xdr:rowOff>
    </xdr:to>
    <xdr:cxnSp macro="">
      <xdr:nvCxnSpPr>
        <xdr:cNvPr id="452" name="直線コネクタ 451"/>
        <xdr:cNvCxnSpPr/>
      </xdr:nvCxnSpPr>
      <xdr:spPr>
        <a:xfrm flipV="1">
          <a:off x="9639300" y="16739747"/>
          <a:ext cx="838200" cy="3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141193</xdr:rowOff>
    </xdr:from>
    <xdr:to>
      <xdr:col>50</xdr:col>
      <xdr:colOff>114300</xdr:colOff>
      <xdr:row>97</xdr:row>
      <xdr:rowOff>143466</xdr:rowOff>
    </xdr:to>
    <xdr:cxnSp macro="">
      <xdr:nvCxnSpPr>
        <xdr:cNvPr id="455" name="直線コネクタ 454"/>
        <xdr:cNvCxnSpPr/>
      </xdr:nvCxnSpPr>
      <xdr:spPr>
        <a:xfrm>
          <a:off x="8750300" y="16771843"/>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141193</xdr:rowOff>
    </xdr:from>
    <xdr:to>
      <xdr:col>45</xdr:col>
      <xdr:colOff>177800</xdr:colOff>
      <xdr:row>97</xdr:row>
      <xdr:rowOff>146684</xdr:rowOff>
    </xdr:to>
    <xdr:cxnSp macro="">
      <xdr:nvCxnSpPr>
        <xdr:cNvPr id="458" name="直線コネクタ 457"/>
        <xdr:cNvCxnSpPr/>
      </xdr:nvCxnSpPr>
      <xdr:spPr>
        <a:xfrm flipV="1">
          <a:off x="7861300" y="16771843"/>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58297</xdr:rowOff>
    </xdr:from>
    <xdr:to>
      <xdr:col>55</xdr:col>
      <xdr:colOff>50800</xdr:colOff>
      <xdr:row>97</xdr:row>
      <xdr:rowOff>159897</xdr:rowOff>
    </xdr:to>
    <xdr:sp macro="" textlink="">
      <xdr:nvSpPr>
        <xdr:cNvPr id="468" name="楕円 467"/>
        <xdr:cNvSpPr/>
      </xdr:nvSpPr>
      <xdr:spPr>
        <a:xfrm>
          <a:off x="10426700" y="166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92666</xdr:rowOff>
    </xdr:from>
    <xdr:to>
      <xdr:col>50</xdr:col>
      <xdr:colOff>165100</xdr:colOff>
      <xdr:row>98</xdr:row>
      <xdr:rowOff>22816</xdr:rowOff>
    </xdr:to>
    <xdr:sp macro="" textlink="">
      <xdr:nvSpPr>
        <xdr:cNvPr id="470" name="楕円 469"/>
        <xdr:cNvSpPr/>
      </xdr:nvSpPr>
      <xdr:spPr>
        <a:xfrm>
          <a:off x="9588500" y="167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13943</xdr:rowOff>
    </xdr:from>
    <xdr:ext cx="534377" cy="259045"/>
    <xdr:sp macro="" textlink="">
      <xdr:nvSpPr>
        <xdr:cNvPr id="471" name="テキスト ボックス 470"/>
        <xdr:cNvSpPr txBox="1"/>
      </xdr:nvSpPr>
      <xdr:spPr>
        <a:xfrm>
          <a:off x="9372111" y="168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90393</xdr:rowOff>
    </xdr:from>
    <xdr:to>
      <xdr:col>46</xdr:col>
      <xdr:colOff>38100</xdr:colOff>
      <xdr:row>98</xdr:row>
      <xdr:rowOff>20543</xdr:rowOff>
    </xdr:to>
    <xdr:sp macro="" textlink="">
      <xdr:nvSpPr>
        <xdr:cNvPr id="472" name="楕円 471"/>
        <xdr:cNvSpPr/>
      </xdr:nvSpPr>
      <xdr:spPr>
        <a:xfrm>
          <a:off x="8699500" y="167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11670</xdr:rowOff>
    </xdr:from>
    <xdr:ext cx="534377" cy="259045"/>
    <xdr:sp macro="" textlink="">
      <xdr:nvSpPr>
        <xdr:cNvPr id="473" name="テキスト ボックス 472"/>
        <xdr:cNvSpPr txBox="1"/>
      </xdr:nvSpPr>
      <xdr:spPr>
        <a:xfrm>
          <a:off x="8483111" y="168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95884</xdr:rowOff>
    </xdr:from>
    <xdr:to>
      <xdr:col>41</xdr:col>
      <xdr:colOff>101600</xdr:colOff>
      <xdr:row>98</xdr:row>
      <xdr:rowOff>26034</xdr:rowOff>
    </xdr:to>
    <xdr:sp macro="" textlink="">
      <xdr:nvSpPr>
        <xdr:cNvPr id="474" name="楕円 473"/>
        <xdr:cNvSpPr/>
      </xdr:nvSpPr>
      <xdr:spPr>
        <a:xfrm>
          <a:off x="7810500" y="167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17161</xdr:rowOff>
    </xdr:from>
    <xdr:ext cx="534377" cy="259045"/>
    <xdr:sp macro="" textlink="">
      <xdr:nvSpPr>
        <xdr:cNvPr id="475" name="テキスト ボックス 474"/>
        <xdr:cNvSpPr txBox="1"/>
      </xdr:nvSpPr>
      <xdr:spPr>
        <a:xfrm>
          <a:off x="7594111" y="168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17186</xdr:rowOff>
    </xdr:from>
    <xdr:to>
      <xdr:col>85</xdr:col>
      <xdr:colOff>127000</xdr:colOff>
      <xdr:row>39</xdr:row>
      <xdr:rowOff>44450</xdr:rowOff>
    </xdr:to>
    <xdr:cxnSp macro="">
      <xdr:nvCxnSpPr>
        <xdr:cNvPr id="504" name="直線コネクタ 503"/>
        <xdr:cNvCxnSpPr/>
      </xdr:nvCxnSpPr>
      <xdr:spPr>
        <a:xfrm>
          <a:off x="15481300" y="6703736"/>
          <a:ext cx="8382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17186</xdr:rowOff>
    </xdr:from>
    <xdr:to>
      <xdr:col>81</xdr:col>
      <xdr:colOff>50800</xdr:colOff>
      <xdr:row>39</xdr:row>
      <xdr:rowOff>44450</xdr:rowOff>
    </xdr:to>
    <xdr:cxnSp macro="">
      <xdr:nvCxnSpPr>
        <xdr:cNvPr id="507" name="直線コネクタ 506"/>
        <xdr:cNvCxnSpPr/>
      </xdr:nvCxnSpPr>
      <xdr:spPr>
        <a:xfrm flipV="1">
          <a:off x="14592300" y="6703736"/>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137836</xdr:rowOff>
    </xdr:from>
    <xdr:to>
      <xdr:col>81</xdr:col>
      <xdr:colOff>101600</xdr:colOff>
      <xdr:row>39</xdr:row>
      <xdr:rowOff>67986</xdr:rowOff>
    </xdr:to>
    <xdr:sp macro="" textlink="">
      <xdr:nvSpPr>
        <xdr:cNvPr id="525" name="楕円 524"/>
        <xdr:cNvSpPr/>
      </xdr:nvSpPr>
      <xdr:spPr>
        <a:xfrm>
          <a:off x="15430500" y="66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59113</xdr:rowOff>
    </xdr:from>
    <xdr:ext cx="469744" cy="259045"/>
    <xdr:sp macro="" textlink="">
      <xdr:nvSpPr>
        <xdr:cNvPr id="526" name="テキスト ボックス 525"/>
        <xdr:cNvSpPr txBox="1"/>
      </xdr:nvSpPr>
      <xdr:spPr>
        <a:xfrm>
          <a:off x="15246428" y="674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119013</xdr:rowOff>
    </xdr:from>
    <xdr:to>
      <xdr:col>85</xdr:col>
      <xdr:colOff>127000</xdr:colOff>
      <xdr:row>76</xdr:row>
      <xdr:rowOff>134838</xdr:rowOff>
    </xdr:to>
    <xdr:cxnSp macro="">
      <xdr:nvCxnSpPr>
        <xdr:cNvPr id="616" name="直線コネクタ 615"/>
        <xdr:cNvCxnSpPr/>
      </xdr:nvCxnSpPr>
      <xdr:spPr>
        <a:xfrm>
          <a:off x="15481300" y="13149213"/>
          <a:ext cx="8382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119013</xdr:rowOff>
    </xdr:from>
    <xdr:to>
      <xdr:col>81</xdr:col>
      <xdr:colOff>50800</xdr:colOff>
      <xdr:row>76</xdr:row>
      <xdr:rowOff>135479</xdr:rowOff>
    </xdr:to>
    <xdr:cxnSp macro="">
      <xdr:nvCxnSpPr>
        <xdr:cNvPr id="619" name="直線コネクタ 618"/>
        <xdr:cNvCxnSpPr/>
      </xdr:nvCxnSpPr>
      <xdr:spPr>
        <a:xfrm flipV="1">
          <a:off x="14592300" y="1314921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114895</xdr:rowOff>
    </xdr:from>
    <xdr:to>
      <xdr:col>76</xdr:col>
      <xdr:colOff>114300</xdr:colOff>
      <xdr:row>76</xdr:row>
      <xdr:rowOff>135479</xdr:rowOff>
    </xdr:to>
    <xdr:cxnSp macro="">
      <xdr:nvCxnSpPr>
        <xdr:cNvPr id="622" name="直線コネクタ 621"/>
        <xdr:cNvCxnSpPr/>
      </xdr:nvCxnSpPr>
      <xdr:spPr>
        <a:xfrm>
          <a:off x="13703300" y="13145095"/>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114895</xdr:rowOff>
    </xdr:from>
    <xdr:to>
      <xdr:col>71</xdr:col>
      <xdr:colOff>177800</xdr:colOff>
      <xdr:row>76</xdr:row>
      <xdr:rowOff>148076</xdr:rowOff>
    </xdr:to>
    <xdr:cxnSp macro="">
      <xdr:nvCxnSpPr>
        <xdr:cNvPr id="625" name="直線コネクタ 624"/>
        <xdr:cNvCxnSpPr/>
      </xdr:nvCxnSpPr>
      <xdr:spPr>
        <a:xfrm flipV="1">
          <a:off x="12814300" y="13145095"/>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84038</xdr:rowOff>
    </xdr:from>
    <xdr:to>
      <xdr:col>85</xdr:col>
      <xdr:colOff>177800</xdr:colOff>
      <xdr:row>77</xdr:row>
      <xdr:rowOff>14188</xdr:rowOff>
    </xdr:to>
    <xdr:sp macro="" textlink="">
      <xdr:nvSpPr>
        <xdr:cNvPr id="635" name="楕円 634"/>
        <xdr:cNvSpPr/>
      </xdr:nvSpPr>
      <xdr:spPr>
        <a:xfrm>
          <a:off x="16268700" y="131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106915</xdr:rowOff>
    </xdr:from>
    <xdr:ext cx="599010" cy="259045"/>
    <xdr:sp macro="" textlink="">
      <xdr:nvSpPr>
        <xdr:cNvPr id="636" name="公債費該当値テキスト"/>
        <xdr:cNvSpPr txBox="1"/>
      </xdr:nvSpPr>
      <xdr:spPr>
        <a:xfrm>
          <a:off x="16370300" y="1296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68213</xdr:rowOff>
    </xdr:from>
    <xdr:to>
      <xdr:col>81</xdr:col>
      <xdr:colOff>101600</xdr:colOff>
      <xdr:row>76</xdr:row>
      <xdr:rowOff>169813</xdr:rowOff>
    </xdr:to>
    <xdr:sp macro="" textlink="">
      <xdr:nvSpPr>
        <xdr:cNvPr id="637" name="楕円 636"/>
        <xdr:cNvSpPr/>
      </xdr:nvSpPr>
      <xdr:spPr>
        <a:xfrm>
          <a:off x="15430500" y="13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14891</xdr:rowOff>
    </xdr:from>
    <xdr:ext cx="599010" cy="259045"/>
    <xdr:sp macro="" textlink="">
      <xdr:nvSpPr>
        <xdr:cNvPr id="638" name="テキスト ボックス 637"/>
        <xdr:cNvSpPr txBox="1"/>
      </xdr:nvSpPr>
      <xdr:spPr>
        <a:xfrm>
          <a:off x="15181795" y="1287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84679</xdr:rowOff>
    </xdr:from>
    <xdr:to>
      <xdr:col>76</xdr:col>
      <xdr:colOff>165100</xdr:colOff>
      <xdr:row>77</xdr:row>
      <xdr:rowOff>14829</xdr:rowOff>
    </xdr:to>
    <xdr:sp macro="" textlink="">
      <xdr:nvSpPr>
        <xdr:cNvPr id="639" name="楕円 638"/>
        <xdr:cNvSpPr/>
      </xdr:nvSpPr>
      <xdr:spPr>
        <a:xfrm>
          <a:off x="14541500" y="131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31356</xdr:rowOff>
    </xdr:from>
    <xdr:ext cx="599010" cy="259045"/>
    <xdr:sp macro="" textlink="">
      <xdr:nvSpPr>
        <xdr:cNvPr id="640" name="テキスト ボックス 639"/>
        <xdr:cNvSpPr txBox="1"/>
      </xdr:nvSpPr>
      <xdr:spPr>
        <a:xfrm>
          <a:off x="14292795" y="128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64095</xdr:rowOff>
    </xdr:from>
    <xdr:to>
      <xdr:col>72</xdr:col>
      <xdr:colOff>38100</xdr:colOff>
      <xdr:row>76</xdr:row>
      <xdr:rowOff>165695</xdr:rowOff>
    </xdr:to>
    <xdr:sp macro="" textlink="">
      <xdr:nvSpPr>
        <xdr:cNvPr id="641" name="楕円 640"/>
        <xdr:cNvSpPr/>
      </xdr:nvSpPr>
      <xdr:spPr>
        <a:xfrm>
          <a:off x="13652500" y="130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10772</xdr:rowOff>
    </xdr:from>
    <xdr:ext cx="599010" cy="259045"/>
    <xdr:sp macro="" textlink="">
      <xdr:nvSpPr>
        <xdr:cNvPr id="642" name="テキスト ボックス 641"/>
        <xdr:cNvSpPr txBox="1"/>
      </xdr:nvSpPr>
      <xdr:spPr>
        <a:xfrm>
          <a:off x="13403795" y="128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97276</xdr:rowOff>
    </xdr:from>
    <xdr:to>
      <xdr:col>67</xdr:col>
      <xdr:colOff>101600</xdr:colOff>
      <xdr:row>77</xdr:row>
      <xdr:rowOff>27426</xdr:rowOff>
    </xdr:to>
    <xdr:sp macro="" textlink="">
      <xdr:nvSpPr>
        <xdr:cNvPr id="643" name="楕円 642"/>
        <xdr:cNvSpPr/>
      </xdr:nvSpPr>
      <xdr:spPr>
        <a:xfrm>
          <a:off x="12763500" y="13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43953</xdr:rowOff>
    </xdr:from>
    <xdr:ext cx="599010" cy="259045"/>
    <xdr:sp macro="" textlink="">
      <xdr:nvSpPr>
        <xdr:cNvPr id="644" name="テキスト ボックス 643"/>
        <xdr:cNvSpPr txBox="1"/>
      </xdr:nvSpPr>
      <xdr:spPr>
        <a:xfrm>
          <a:off x="12514795" y="1290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43872</xdr:rowOff>
    </xdr:from>
    <xdr:to>
      <xdr:col>85</xdr:col>
      <xdr:colOff>127000</xdr:colOff>
      <xdr:row>97</xdr:row>
      <xdr:rowOff>140283</xdr:rowOff>
    </xdr:to>
    <xdr:cxnSp macro="">
      <xdr:nvCxnSpPr>
        <xdr:cNvPr id="671" name="直線コネクタ 670"/>
        <xdr:cNvCxnSpPr/>
      </xdr:nvCxnSpPr>
      <xdr:spPr>
        <a:xfrm flipV="1">
          <a:off x="15481300" y="16674522"/>
          <a:ext cx="8382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140283</xdr:rowOff>
    </xdr:from>
    <xdr:to>
      <xdr:col>81</xdr:col>
      <xdr:colOff>50800</xdr:colOff>
      <xdr:row>98</xdr:row>
      <xdr:rowOff>110599</xdr:rowOff>
    </xdr:to>
    <xdr:cxnSp macro="">
      <xdr:nvCxnSpPr>
        <xdr:cNvPr id="674" name="直線コネクタ 673"/>
        <xdr:cNvCxnSpPr/>
      </xdr:nvCxnSpPr>
      <xdr:spPr>
        <a:xfrm flipV="1">
          <a:off x="14592300" y="16770933"/>
          <a:ext cx="889000" cy="1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110599</xdr:rowOff>
    </xdr:from>
    <xdr:to>
      <xdr:col>76</xdr:col>
      <xdr:colOff>114300</xdr:colOff>
      <xdr:row>98</xdr:row>
      <xdr:rowOff>112678</xdr:rowOff>
    </xdr:to>
    <xdr:cxnSp macro="">
      <xdr:nvCxnSpPr>
        <xdr:cNvPr id="677" name="直線コネクタ 676"/>
        <xdr:cNvCxnSpPr/>
      </xdr:nvCxnSpPr>
      <xdr:spPr>
        <a:xfrm flipV="1">
          <a:off x="13703300" y="16912699"/>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112678</xdr:rowOff>
    </xdr:from>
    <xdr:to>
      <xdr:col>71</xdr:col>
      <xdr:colOff>177800</xdr:colOff>
      <xdr:row>98</xdr:row>
      <xdr:rowOff>117911</xdr:rowOff>
    </xdr:to>
    <xdr:cxnSp macro="">
      <xdr:nvCxnSpPr>
        <xdr:cNvPr id="680" name="直線コネクタ 679"/>
        <xdr:cNvCxnSpPr/>
      </xdr:nvCxnSpPr>
      <xdr:spPr>
        <a:xfrm flipV="1">
          <a:off x="12814300" y="16914778"/>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164522</xdr:rowOff>
    </xdr:from>
    <xdr:to>
      <xdr:col>85</xdr:col>
      <xdr:colOff>177800</xdr:colOff>
      <xdr:row>97</xdr:row>
      <xdr:rowOff>94672</xdr:rowOff>
    </xdr:to>
    <xdr:sp macro="" textlink="">
      <xdr:nvSpPr>
        <xdr:cNvPr id="690" name="楕円 689"/>
        <xdr:cNvSpPr/>
      </xdr:nvSpPr>
      <xdr:spPr>
        <a:xfrm>
          <a:off x="16268700" y="166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15949</xdr:rowOff>
    </xdr:from>
    <xdr:ext cx="599010" cy="259045"/>
    <xdr:sp macro="" textlink="">
      <xdr:nvSpPr>
        <xdr:cNvPr id="691" name="積立金該当値テキスト"/>
        <xdr:cNvSpPr txBox="1"/>
      </xdr:nvSpPr>
      <xdr:spPr>
        <a:xfrm>
          <a:off x="16370300" y="1647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89483</xdr:rowOff>
    </xdr:from>
    <xdr:to>
      <xdr:col>81</xdr:col>
      <xdr:colOff>101600</xdr:colOff>
      <xdr:row>98</xdr:row>
      <xdr:rowOff>19633</xdr:rowOff>
    </xdr:to>
    <xdr:sp macro="" textlink="">
      <xdr:nvSpPr>
        <xdr:cNvPr id="692" name="楕円 691"/>
        <xdr:cNvSpPr/>
      </xdr:nvSpPr>
      <xdr:spPr>
        <a:xfrm>
          <a:off x="15430500" y="167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36160</xdr:rowOff>
    </xdr:from>
    <xdr:ext cx="599010" cy="259045"/>
    <xdr:sp macro="" textlink="">
      <xdr:nvSpPr>
        <xdr:cNvPr id="693" name="テキスト ボックス 692"/>
        <xdr:cNvSpPr txBox="1"/>
      </xdr:nvSpPr>
      <xdr:spPr>
        <a:xfrm>
          <a:off x="15181795" y="1649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59799</xdr:rowOff>
    </xdr:from>
    <xdr:to>
      <xdr:col>76</xdr:col>
      <xdr:colOff>165100</xdr:colOff>
      <xdr:row>98</xdr:row>
      <xdr:rowOff>161399</xdr:rowOff>
    </xdr:to>
    <xdr:sp macro="" textlink="">
      <xdr:nvSpPr>
        <xdr:cNvPr id="694" name="楕円 693"/>
        <xdr:cNvSpPr/>
      </xdr:nvSpPr>
      <xdr:spPr>
        <a:xfrm>
          <a:off x="14541500" y="168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152526</xdr:rowOff>
    </xdr:from>
    <xdr:ext cx="534377" cy="259045"/>
    <xdr:sp macro="" textlink="">
      <xdr:nvSpPr>
        <xdr:cNvPr id="695" name="テキスト ボックス 694"/>
        <xdr:cNvSpPr txBox="1"/>
      </xdr:nvSpPr>
      <xdr:spPr>
        <a:xfrm>
          <a:off x="14325111" y="169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61878</xdr:rowOff>
    </xdr:from>
    <xdr:to>
      <xdr:col>72</xdr:col>
      <xdr:colOff>38100</xdr:colOff>
      <xdr:row>98</xdr:row>
      <xdr:rowOff>163478</xdr:rowOff>
    </xdr:to>
    <xdr:sp macro="" textlink="">
      <xdr:nvSpPr>
        <xdr:cNvPr id="696" name="楕円 695"/>
        <xdr:cNvSpPr/>
      </xdr:nvSpPr>
      <xdr:spPr>
        <a:xfrm>
          <a:off x="13652500" y="168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154605</xdr:rowOff>
    </xdr:from>
    <xdr:ext cx="534377" cy="259045"/>
    <xdr:sp macro="" textlink="">
      <xdr:nvSpPr>
        <xdr:cNvPr id="697" name="テキスト ボックス 696"/>
        <xdr:cNvSpPr txBox="1"/>
      </xdr:nvSpPr>
      <xdr:spPr>
        <a:xfrm>
          <a:off x="13436111" y="169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67111</xdr:rowOff>
    </xdr:from>
    <xdr:to>
      <xdr:col>67</xdr:col>
      <xdr:colOff>101600</xdr:colOff>
      <xdr:row>98</xdr:row>
      <xdr:rowOff>168711</xdr:rowOff>
    </xdr:to>
    <xdr:sp macro="" textlink="">
      <xdr:nvSpPr>
        <xdr:cNvPr id="698" name="楕円 697"/>
        <xdr:cNvSpPr/>
      </xdr:nvSpPr>
      <xdr:spPr>
        <a:xfrm>
          <a:off x="12763500" y="16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159838</xdr:rowOff>
    </xdr:from>
    <xdr:ext cx="534377" cy="259045"/>
    <xdr:sp macro="" textlink="">
      <xdr:nvSpPr>
        <xdr:cNvPr id="699" name="テキスト ボックス 698"/>
        <xdr:cNvSpPr txBox="1"/>
      </xdr:nvSpPr>
      <xdr:spPr>
        <a:xfrm>
          <a:off x="12547111" y="169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98834</xdr:rowOff>
    </xdr:from>
    <xdr:to>
      <xdr:col>116</xdr:col>
      <xdr:colOff>63500</xdr:colOff>
      <xdr:row>77</xdr:row>
      <xdr:rowOff>112398</xdr:rowOff>
    </xdr:to>
    <xdr:cxnSp macro="">
      <xdr:nvCxnSpPr>
        <xdr:cNvPr id="840" name="直線コネクタ 839"/>
        <xdr:cNvCxnSpPr/>
      </xdr:nvCxnSpPr>
      <xdr:spPr>
        <a:xfrm flipV="1">
          <a:off x="21323300" y="13300484"/>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84448</xdr:rowOff>
    </xdr:from>
    <xdr:to>
      <xdr:col>111</xdr:col>
      <xdr:colOff>177800</xdr:colOff>
      <xdr:row>77</xdr:row>
      <xdr:rowOff>112398</xdr:rowOff>
    </xdr:to>
    <xdr:cxnSp macro="">
      <xdr:nvCxnSpPr>
        <xdr:cNvPr id="843" name="直線コネクタ 842"/>
        <xdr:cNvCxnSpPr/>
      </xdr:nvCxnSpPr>
      <xdr:spPr>
        <a:xfrm>
          <a:off x="20434300" y="13286098"/>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84448</xdr:rowOff>
    </xdr:from>
    <xdr:to>
      <xdr:col>107</xdr:col>
      <xdr:colOff>50800</xdr:colOff>
      <xdr:row>77</xdr:row>
      <xdr:rowOff>87320</xdr:rowOff>
    </xdr:to>
    <xdr:cxnSp macro="">
      <xdr:nvCxnSpPr>
        <xdr:cNvPr id="846" name="直線コネクタ 845"/>
        <xdr:cNvCxnSpPr/>
      </xdr:nvCxnSpPr>
      <xdr:spPr>
        <a:xfrm flipV="1">
          <a:off x="19545300" y="13286098"/>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87320</xdr:rowOff>
    </xdr:from>
    <xdr:to>
      <xdr:col>102</xdr:col>
      <xdr:colOff>114300</xdr:colOff>
      <xdr:row>77</xdr:row>
      <xdr:rowOff>106496</xdr:rowOff>
    </xdr:to>
    <xdr:cxnSp macro="">
      <xdr:nvCxnSpPr>
        <xdr:cNvPr id="849" name="直線コネクタ 848"/>
        <xdr:cNvCxnSpPr/>
      </xdr:nvCxnSpPr>
      <xdr:spPr>
        <a:xfrm flipV="1">
          <a:off x="18656300" y="1328897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48034</xdr:rowOff>
    </xdr:from>
    <xdr:to>
      <xdr:col>116</xdr:col>
      <xdr:colOff>114300</xdr:colOff>
      <xdr:row>77</xdr:row>
      <xdr:rowOff>149634</xdr:rowOff>
    </xdr:to>
    <xdr:sp macro="" textlink="">
      <xdr:nvSpPr>
        <xdr:cNvPr id="859" name="楕円 858"/>
        <xdr:cNvSpPr/>
      </xdr:nvSpPr>
      <xdr:spPr>
        <a:xfrm>
          <a:off x="22110700" y="13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26461</xdr:rowOff>
    </xdr:from>
    <xdr:ext cx="534377" cy="259045"/>
    <xdr:sp macro="" textlink="">
      <xdr:nvSpPr>
        <xdr:cNvPr id="860" name="繰出金該当値テキスト"/>
        <xdr:cNvSpPr txBox="1"/>
      </xdr:nvSpPr>
      <xdr:spPr>
        <a:xfrm>
          <a:off x="22212300" y="132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61598</xdr:rowOff>
    </xdr:from>
    <xdr:to>
      <xdr:col>112</xdr:col>
      <xdr:colOff>38100</xdr:colOff>
      <xdr:row>77</xdr:row>
      <xdr:rowOff>163198</xdr:rowOff>
    </xdr:to>
    <xdr:sp macro="" textlink="">
      <xdr:nvSpPr>
        <xdr:cNvPr id="861" name="楕円 860"/>
        <xdr:cNvSpPr/>
      </xdr:nvSpPr>
      <xdr:spPr>
        <a:xfrm>
          <a:off x="21272500" y="132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154325</xdr:rowOff>
    </xdr:from>
    <xdr:ext cx="534377" cy="259045"/>
    <xdr:sp macro="" textlink="">
      <xdr:nvSpPr>
        <xdr:cNvPr id="862" name="テキスト ボックス 861"/>
        <xdr:cNvSpPr txBox="1"/>
      </xdr:nvSpPr>
      <xdr:spPr>
        <a:xfrm>
          <a:off x="21056111" y="133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33648</xdr:rowOff>
    </xdr:from>
    <xdr:to>
      <xdr:col>107</xdr:col>
      <xdr:colOff>101600</xdr:colOff>
      <xdr:row>77</xdr:row>
      <xdr:rowOff>135248</xdr:rowOff>
    </xdr:to>
    <xdr:sp macro="" textlink="">
      <xdr:nvSpPr>
        <xdr:cNvPr id="863" name="楕円 862"/>
        <xdr:cNvSpPr/>
      </xdr:nvSpPr>
      <xdr:spPr>
        <a:xfrm>
          <a:off x="20383500" y="132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126375</xdr:rowOff>
    </xdr:from>
    <xdr:ext cx="534377" cy="259045"/>
    <xdr:sp macro="" textlink="">
      <xdr:nvSpPr>
        <xdr:cNvPr id="864" name="テキスト ボックス 863"/>
        <xdr:cNvSpPr txBox="1"/>
      </xdr:nvSpPr>
      <xdr:spPr>
        <a:xfrm>
          <a:off x="20167111" y="133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36520</xdr:rowOff>
    </xdr:from>
    <xdr:to>
      <xdr:col>102</xdr:col>
      <xdr:colOff>165100</xdr:colOff>
      <xdr:row>77</xdr:row>
      <xdr:rowOff>138120</xdr:rowOff>
    </xdr:to>
    <xdr:sp macro="" textlink="">
      <xdr:nvSpPr>
        <xdr:cNvPr id="865" name="楕円 864"/>
        <xdr:cNvSpPr/>
      </xdr:nvSpPr>
      <xdr:spPr>
        <a:xfrm>
          <a:off x="19494500" y="132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129247</xdr:rowOff>
    </xdr:from>
    <xdr:ext cx="534377" cy="259045"/>
    <xdr:sp macro="" textlink="">
      <xdr:nvSpPr>
        <xdr:cNvPr id="866" name="テキスト ボックス 865"/>
        <xdr:cNvSpPr txBox="1"/>
      </xdr:nvSpPr>
      <xdr:spPr>
        <a:xfrm>
          <a:off x="19278111" y="133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55696</xdr:rowOff>
    </xdr:from>
    <xdr:to>
      <xdr:col>98</xdr:col>
      <xdr:colOff>38100</xdr:colOff>
      <xdr:row>77</xdr:row>
      <xdr:rowOff>157296</xdr:rowOff>
    </xdr:to>
    <xdr:sp macro="" textlink="">
      <xdr:nvSpPr>
        <xdr:cNvPr id="867" name="楕円 866"/>
        <xdr:cNvSpPr/>
      </xdr:nvSpPr>
      <xdr:spPr>
        <a:xfrm>
          <a:off x="18605500" y="132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148423</xdr:rowOff>
    </xdr:from>
    <xdr:ext cx="534377" cy="259045"/>
    <xdr:sp macro="" textlink="">
      <xdr:nvSpPr>
        <xdr:cNvPr id="868" name="テキスト ボックス 867"/>
        <xdr:cNvSpPr txBox="1"/>
      </xdr:nvSpPr>
      <xdr:spPr>
        <a:xfrm>
          <a:off x="18389111" y="133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特性として、人口に対して行政面積が広大という地域事情により、各地区に整備した施設の維持管理費や行政サービスの移送経費等が多くかかることから、物件費、維持補修費は類似団体平均を上回っている。</a:t>
          </a:r>
          <a:endParaRPr lang="ja-JP" altLang="ja-JP" sz="1400">
            <a:effectLst/>
          </a:endParaRPr>
        </a:p>
        <a:p>
          <a:r>
            <a:rPr kumimoji="1" lang="ja-JP" altLang="ja-JP" sz="1100">
              <a:solidFill>
                <a:schemeClr val="dk1"/>
              </a:solidFill>
              <a:effectLst/>
              <a:latin typeface="+mn-lt"/>
              <a:ea typeface="+mn-ea"/>
              <a:cs typeface="+mn-cs"/>
            </a:rPr>
            <a:t>今後、経常経費の増が見込まれることから、民間委託や指定管理者制度に係る対象業務の拡大、システム関連経費の見直しなどを行い、行政コストの削減に取り組む必要がある。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2,538
2,513
571.80
4,825,135
4,768,190
56,945
2,566,005
3,630,630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112687</xdr:rowOff>
    </xdr:from>
    <xdr:to>
      <xdr:col>24</xdr:col>
      <xdr:colOff>63500</xdr:colOff>
      <xdr:row>36</xdr:row>
      <xdr:rowOff>128994</xdr:rowOff>
    </xdr:to>
    <xdr:cxnSp macro="">
      <xdr:nvCxnSpPr>
        <xdr:cNvPr id="60" name="直線コネクタ 59"/>
        <xdr:cNvCxnSpPr/>
      </xdr:nvCxnSpPr>
      <xdr:spPr>
        <a:xfrm>
          <a:off x="3797300" y="6284887"/>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96494</xdr:rowOff>
    </xdr:from>
    <xdr:to>
      <xdr:col>19</xdr:col>
      <xdr:colOff>177800</xdr:colOff>
      <xdr:row>36</xdr:row>
      <xdr:rowOff>112687</xdr:rowOff>
    </xdr:to>
    <xdr:cxnSp macro="">
      <xdr:nvCxnSpPr>
        <xdr:cNvPr id="63" name="直線コネクタ 62"/>
        <xdr:cNvCxnSpPr/>
      </xdr:nvCxnSpPr>
      <xdr:spPr>
        <a:xfrm>
          <a:off x="2908300" y="626869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92018</xdr:rowOff>
    </xdr:from>
    <xdr:to>
      <xdr:col>15</xdr:col>
      <xdr:colOff>50800</xdr:colOff>
      <xdr:row>36</xdr:row>
      <xdr:rowOff>96494</xdr:rowOff>
    </xdr:to>
    <xdr:cxnSp macro="">
      <xdr:nvCxnSpPr>
        <xdr:cNvPr id="66" name="直線コネクタ 65"/>
        <xdr:cNvCxnSpPr/>
      </xdr:nvCxnSpPr>
      <xdr:spPr>
        <a:xfrm>
          <a:off x="2019300" y="6264218"/>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85922</xdr:rowOff>
    </xdr:from>
    <xdr:to>
      <xdr:col>10</xdr:col>
      <xdr:colOff>114300</xdr:colOff>
      <xdr:row>36</xdr:row>
      <xdr:rowOff>92018</xdr:rowOff>
    </xdr:to>
    <xdr:cxnSp macro="">
      <xdr:nvCxnSpPr>
        <xdr:cNvPr id="69" name="直線コネクタ 68"/>
        <xdr:cNvCxnSpPr/>
      </xdr:nvCxnSpPr>
      <xdr:spPr>
        <a:xfrm>
          <a:off x="1130300" y="62581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78194</xdr:rowOff>
    </xdr:from>
    <xdr:to>
      <xdr:col>24</xdr:col>
      <xdr:colOff>114300</xdr:colOff>
      <xdr:row>37</xdr:row>
      <xdr:rowOff>8344</xdr:rowOff>
    </xdr:to>
    <xdr:sp macro="" textlink="">
      <xdr:nvSpPr>
        <xdr:cNvPr id="79" name="楕円 78"/>
        <xdr:cNvSpPr/>
      </xdr:nvSpPr>
      <xdr:spPr>
        <a:xfrm>
          <a:off x="4584700" y="62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101071</xdr:rowOff>
    </xdr:from>
    <xdr:ext cx="534377" cy="259045"/>
    <xdr:sp macro="" textlink="">
      <xdr:nvSpPr>
        <xdr:cNvPr id="80" name="議会費該当値テキスト"/>
        <xdr:cNvSpPr txBox="1"/>
      </xdr:nvSpPr>
      <xdr:spPr>
        <a:xfrm>
          <a:off x="4686300" y="61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61887</xdr:rowOff>
    </xdr:from>
    <xdr:to>
      <xdr:col>20</xdr:col>
      <xdr:colOff>38100</xdr:colOff>
      <xdr:row>36</xdr:row>
      <xdr:rowOff>163487</xdr:rowOff>
    </xdr:to>
    <xdr:sp macro="" textlink="">
      <xdr:nvSpPr>
        <xdr:cNvPr id="81" name="楕円 80"/>
        <xdr:cNvSpPr/>
      </xdr:nvSpPr>
      <xdr:spPr>
        <a:xfrm>
          <a:off x="3746500" y="62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8564</xdr:rowOff>
    </xdr:from>
    <xdr:ext cx="534377" cy="259045"/>
    <xdr:sp macro="" textlink="">
      <xdr:nvSpPr>
        <xdr:cNvPr id="82" name="テキスト ボックス 81"/>
        <xdr:cNvSpPr txBox="1"/>
      </xdr:nvSpPr>
      <xdr:spPr>
        <a:xfrm>
          <a:off x="3530111" y="60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45694</xdr:rowOff>
    </xdr:from>
    <xdr:to>
      <xdr:col>15</xdr:col>
      <xdr:colOff>101600</xdr:colOff>
      <xdr:row>36</xdr:row>
      <xdr:rowOff>147294</xdr:rowOff>
    </xdr:to>
    <xdr:sp macro="" textlink="">
      <xdr:nvSpPr>
        <xdr:cNvPr id="83" name="楕円 82"/>
        <xdr:cNvSpPr/>
      </xdr:nvSpPr>
      <xdr:spPr>
        <a:xfrm>
          <a:off x="2857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84" name="テキスト ボックス 83"/>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41218</xdr:rowOff>
    </xdr:from>
    <xdr:to>
      <xdr:col>10</xdr:col>
      <xdr:colOff>165100</xdr:colOff>
      <xdr:row>36</xdr:row>
      <xdr:rowOff>142818</xdr:rowOff>
    </xdr:to>
    <xdr:sp macro="" textlink="">
      <xdr:nvSpPr>
        <xdr:cNvPr id="85" name="楕円 84"/>
        <xdr:cNvSpPr/>
      </xdr:nvSpPr>
      <xdr:spPr>
        <a:xfrm>
          <a:off x="1968500" y="62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159345</xdr:rowOff>
    </xdr:from>
    <xdr:ext cx="534377" cy="259045"/>
    <xdr:sp macro="" textlink="">
      <xdr:nvSpPr>
        <xdr:cNvPr id="86" name="テキスト ボックス 85"/>
        <xdr:cNvSpPr txBox="1"/>
      </xdr:nvSpPr>
      <xdr:spPr>
        <a:xfrm>
          <a:off x="1752111" y="598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35122</xdr:rowOff>
    </xdr:from>
    <xdr:to>
      <xdr:col>6</xdr:col>
      <xdr:colOff>38100</xdr:colOff>
      <xdr:row>36</xdr:row>
      <xdr:rowOff>136722</xdr:rowOff>
    </xdr:to>
    <xdr:sp macro="" textlink="">
      <xdr:nvSpPr>
        <xdr:cNvPr id="87" name="楕円 86"/>
        <xdr:cNvSpPr/>
      </xdr:nvSpPr>
      <xdr:spPr>
        <a:xfrm>
          <a:off x="1079500" y="62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153249</xdr:rowOff>
    </xdr:from>
    <xdr:ext cx="534377" cy="259045"/>
    <xdr:sp macro="" textlink="">
      <xdr:nvSpPr>
        <xdr:cNvPr id="88" name="テキスト ボックス 87"/>
        <xdr:cNvSpPr txBox="1"/>
      </xdr:nvSpPr>
      <xdr:spPr>
        <a:xfrm>
          <a:off x="863111" y="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50926</xdr:rowOff>
    </xdr:from>
    <xdr:to>
      <xdr:col>24</xdr:col>
      <xdr:colOff>63500</xdr:colOff>
      <xdr:row>57</xdr:row>
      <xdr:rowOff>111520</xdr:rowOff>
    </xdr:to>
    <xdr:cxnSp macro="">
      <xdr:nvCxnSpPr>
        <xdr:cNvPr id="115" name="直線コネクタ 114"/>
        <xdr:cNvCxnSpPr/>
      </xdr:nvCxnSpPr>
      <xdr:spPr>
        <a:xfrm flipV="1">
          <a:off x="3797300" y="9823576"/>
          <a:ext cx="8382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111520</xdr:rowOff>
    </xdr:from>
    <xdr:to>
      <xdr:col>19</xdr:col>
      <xdr:colOff>177800</xdr:colOff>
      <xdr:row>58</xdr:row>
      <xdr:rowOff>15842</xdr:rowOff>
    </xdr:to>
    <xdr:cxnSp macro="">
      <xdr:nvCxnSpPr>
        <xdr:cNvPr id="118" name="直線コネクタ 117"/>
        <xdr:cNvCxnSpPr/>
      </xdr:nvCxnSpPr>
      <xdr:spPr>
        <a:xfrm flipV="1">
          <a:off x="2908300" y="9884170"/>
          <a:ext cx="889000" cy="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166219</xdr:rowOff>
    </xdr:from>
    <xdr:to>
      <xdr:col>15</xdr:col>
      <xdr:colOff>50800</xdr:colOff>
      <xdr:row>58</xdr:row>
      <xdr:rowOff>15842</xdr:rowOff>
    </xdr:to>
    <xdr:cxnSp macro="">
      <xdr:nvCxnSpPr>
        <xdr:cNvPr id="121" name="直線コネクタ 120"/>
        <xdr:cNvCxnSpPr/>
      </xdr:nvCxnSpPr>
      <xdr:spPr>
        <a:xfrm>
          <a:off x="2019300" y="9938869"/>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153205</xdr:rowOff>
    </xdr:from>
    <xdr:to>
      <xdr:col>10</xdr:col>
      <xdr:colOff>114300</xdr:colOff>
      <xdr:row>57</xdr:row>
      <xdr:rowOff>166219</xdr:rowOff>
    </xdr:to>
    <xdr:cxnSp macro="">
      <xdr:nvCxnSpPr>
        <xdr:cNvPr id="124" name="直線コネクタ 123"/>
        <xdr:cNvCxnSpPr/>
      </xdr:nvCxnSpPr>
      <xdr:spPr>
        <a:xfrm>
          <a:off x="1130300" y="9925855"/>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xdr:rowOff>
    </xdr:from>
    <xdr:to>
      <xdr:col>24</xdr:col>
      <xdr:colOff>114300</xdr:colOff>
      <xdr:row>57</xdr:row>
      <xdr:rowOff>101726</xdr:rowOff>
    </xdr:to>
    <xdr:sp macro="" textlink="">
      <xdr:nvSpPr>
        <xdr:cNvPr id="134" name="楕円 133"/>
        <xdr:cNvSpPr/>
      </xdr:nvSpPr>
      <xdr:spPr>
        <a:xfrm>
          <a:off x="4584700" y="9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23003</xdr:rowOff>
    </xdr:from>
    <xdr:ext cx="599010" cy="259045"/>
    <xdr:sp macro="" textlink="">
      <xdr:nvSpPr>
        <xdr:cNvPr id="135" name="総務費該当値テキスト"/>
        <xdr:cNvSpPr txBox="1"/>
      </xdr:nvSpPr>
      <xdr:spPr>
        <a:xfrm>
          <a:off x="4686300" y="962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60720</xdr:rowOff>
    </xdr:from>
    <xdr:to>
      <xdr:col>20</xdr:col>
      <xdr:colOff>38100</xdr:colOff>
      <xdr:row>57</xdr:row>
      <xdr:rowOff>162320</xdr:rowOff>
    </xdr:to>
    <xdr:sp macro="" textlink="">
      <xdr:nvSpPr>
        <xdr:cNvPr id="136" name="楕円 135"/>
        <xdr:cNvSpPr/>
      </xdr:nvSpPr>
      <xdr:spPr>
        <a:xfrm>
          <a:off x="3746500" y="9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7397</xdr:rowOff>
    </xdr:from>
    <xdr:ext cx="599010" cy="259045"/>
    <xdr:sp macro="" textlink="">
      <xdr:nvSpPr>
        <xdr:cNvPr id="137" name="テキスト ボックス 136"/>
        <xdr:cNvSpPr txBox="1"/>
      </xdr:nvSpPr>
      <xdr:spPr>
        <a:xfrm>
          <a:off x="3497795" y="960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136492</xdr:rowOff>
    </xdr:from>
    <xdr:to>
      <xdr:col>15</xdr:col>
      <xdr:colOff>101600</xdr:colOff>
      <xdr:row>58</xdr:row>
      <xdr:rowOff>66642</xdr:rowOff>
    </xdr:to>
    <xdr:sp macro="" textlink="">
      <xdr:nvSpPr>
        <xdr:cNvPr id="138" name="楕円 137"/>
        <xdr:cNvSpPr/>
      </xdr:nvSpPr>
      <xdr:spPr>
        <a:xfrm>
          <a:off x="2857500" y="9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83169</xdr:rowOff>
    </xdr:from>
    <xdr:ext cx="599010" cy="259045"/>
    <xdr:sp macro="" textlink="">
      <xdr:nvSpPr>
        <xdr:cNvPr id="139" name="テキスト ボックス 138"/>
        <xdr:cNvSpPr txBox="1"/>
      </xdr:nvSpPr>
      <xdr:spPr>
        <a:xfrm>
          <a:off x="2608795" y="968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115419</xdr:rowOff>
    </xdr:from>
    <xdr:to>
      <xdr:col>10</xdr:col>
      <xdr:colOff>165100</xdr:colOff>
      <xdr:row>58</xdr:row>
      <xdr:rowOff>45569</xdr:rowOff>
    </xdr:to>
    <xdr:sp macro="" textlink="">
      <xdr:nvSpPr>
        <xdr:cNvPr id="140" name="楕円 139"/>
        <xdr:cNvSpPr/>
      </xdr:nvSpPr>
      <xdr:spPr>
        <a:xfrm>
          <a:off x="1968500" y="98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62096</xdr:rowOff>
    </xdr:from>
    <xdr:ext cx="599010" cy="259045"/>
    <xdr:sp macro="" textlink="">
      <xdr:nvSpPr>
        <xdr:cNvPr id="141" name="テキスト ボックス 140"/>
        <xdr:cNvSpPr txBox="1"/>
      </xdr:nvSpPr>
      <xdr:spPr>
        <a:xfrm>
          <a:off x="1719795" y="966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102405</xdr:rowOff>
    </xdr:from>
    <xdr:to>
      <xdr:col>6</xdr:col>
      <xdr:colOff>38100</xdr:colOff>
      <xdr:row>58</xdr:row>
      <xdr:rowOff>32555</xdr:rowOff>
    </xdr:to>
    <xdr:sp macro="" textlink="">
      <xdr:nvSpPr>
        <xdr:cNvPr id="142" name="楕円 141"/>
        <xdr:cNvSpPr/>
      </xdr:nvSpPr>
      <xdr:spPr>
        <a:xfrm>
          <a:off x="1079500" y="98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49082</xdr:rowOff>
    </xdr:from>
    <xdr:ext cx="599010" cy="259045"/>
    <xdr:sp macro="" textlink="">
      <xdr:nvSpPr>
        <xdr:cNvPr id="143" name="テキスト ボックス 142"/>
        <xdr:cNvSpPr txBox="1"/>
      </xdr:nvSpPr>
      <xdr:spPr>
        <a:xfrm>
          <a:off x="830795" y="965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121270</xdr:rowOff>
    </xdr:from>
    <xdr:to>
      <xdr:col>24</xdr:col>
      <xdr:colOff>63500</xdr:colOff>
      <xdr:row>76</xdr:row>
      <xdr:rowOff>82641</xdr:rowOff>
    </xdr:to>
    <xdr:cxnSp macro="">
      <xdr:nvCxnSpPr>
        <xdr:cNvPr id="170" name="直線コネクタ 169"/>
        <xdr:cNvCxnSpPr/>
      </xdr:nvCxnSpPr>
      <xdr:spPr>
        <a:xfrm flipV="1">
          <a:off x="3797300" y="12980020"/>
          <a:ext cx="838200" cy="1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82641</xdr:rowOff>
    </xdr:from>
    <xdr:to>
      <xdr:col>19</xdr:col>
      <xdr:colOff>177800</xdr:colOff>
      <xdr:row>76</xdr:row>
      <xdr:rowOff>97217</xdr:rowOff>
    </xdr:to>
    <xdr:cxnSp macro="">
      <xdr:nvCxnSpPr>
        <xdr:cNvPr id="173" name="直線コネクタ 172"/>
        <xdr:cNvCxnSpPr/>
      </xdr:nvCxnSpPr>
      <xdr:spPr>
        <a:xfrm flipV="1">
          <a:off x="2908300" y="13112841"/>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95754</xdr:rowOff>
    </xdr:from>
    <xdr:to>
      <xdr:col>15</xdr:col>
      <xdr:colOff>50800</xdr:colOff>
      <xdr:row>76</xdr:row>
      <xdr:rowOff>97217</xdr:rowOff>
    </xdr:to>
    <xdr:cxnSp macro="">
      <xdr:nvCxnSpPr>
        <xdr:cNvPr id="176" name="直線コネクタ 175"/>
        <xdr:cNvCxnSpPr/>
      </xdr:nvCxnSpPr>
      <xdr:spPr>
        <a:xfrm>
          <a:off x="2019300" y="1312595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95754</xdr:rowOff>
    </xdr:from>
    <xdr:to>
      <xdr:col>10</xdr:col>
      <xdr:colOff>114300</xdr:colOff>
      <xdr:row>76</xdr:row>
      <xdr:rowOff>110677</xdr:rowOff>
    </xdr:to>
    <xdr:cxnSp macro="">
      <xdr:nvCxnSpPr>
        <xdr:cNvPr id="179" name="直線コネクタ 178"/>
        <xdr:cNvCxnSpPr/>
      </xdr:nvCxnSpPr>
      <xdr:spPr>
        <a:xfrm flipV="1">
          <a:off x="1130300" y="13125954"/>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70470</xdr:rowOff>
    </xdr:from>
    <xdr:to>
      <xdr:col>24</xdr:col>
      <xdr:colOff>114300</xdr:colOff>
      <xdr:row>76</xdr:row>
      <xdr:rowOff>620</xdr:rowOff>
    </xdr:to>
    <xdr:sp macro="" textlink="">
      <xdr:nvSpPr>
        <xdr:cNvPr id="189" name="楕円 188"/>
        <xdr:cNvSpPr/>
      </xdr:nvSpPr>
      <xdr:spPr>
        <a:xfrm>
          <a:off x="4584700" y="129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93347</xdr:rowOff>
    </xdr:from>
    <xdr:ext cx="599010" cy="259045"/>
    <xdr:sp macro="" textlink="">
      <xdr:nvSpPr>
        <xdr:cNvPr id="190" name="民生費該当値テキスト"/>
        <xdr:cNvSpPr txBox="1"/>
      </xdr:nvSpPr>
      <xdr:spPr>
        <a:xfrm>
          <a:off x="4686300" y="1278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31841</xdr:rowOff>
    </xdr:from>
    <xdr:to>
      <xdr:col>20</xdr:col>
      <xdr:colOff>38100</xdr:colOff>
      <xdr:row>76</xdr:row>
      <xdr:rowOff>133441</xdr:rowOff>
    </xdr:to>
    <xdr:sp macro="" textlink="">
      <xdr:nvSpPr>
        <xdr:cNvPr id="191" name="楕円 190"/>
        <xdr:cNvSpPr/>
      </xdr:nvSpPr>
      <xdr:spPr>
        <a:xfrm>
          <a:off x="3746500" y="130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124568</xdr:rowOff>
    </xdr:from>
    <xdr:ext cx="599010" cy="259045"/>
    <xdr:sp macro="" textlink="">
      <xdr:nvSpPr>
        <xdr:cNvPr id="192" name="テキスト ボックス 191"/>
        <xdr:cNvSpPr txBox="1"/>
      </xdr:nvSpPr>
      <xdr:spPr>
        <a:xfrm>
          <a:off x="3497795" y="1315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46417</xdr:rowOff>
    </xdr:from>
    <xdr:to>
      <xdr:col>15</xdr:col>
      <xdr:colOff>101600</xdr:colOff>
      <xdr:row>76</xdr:row>
      <xdr:rowOff>148017</xdr:rowOff>
    </xdr:to>
    <xdr:sp macro="" textlink="">
      <xdr:nvSpPr>
        <xdr:cNvPr id="193" name="楕円 192"/>
        <xdr:cNvSpPr/>
      </xdr:nvSpPr>
      <xdr:spPr>
        <a:xfrm>
          <a:off x="2857500" y="130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139144</xdr:rowOff>
    </xdr:from>
    <xdr:ext cx="599010" cy="259045"/>
    <xdr:sp macro="" textlink="">
      <xdr:nvSpPr>
        <xdr:cNvPr id="194" name="テキスト ボックス 193"/>
        <xdr:cNvSpPr txBox="1"/>
      </xdr:nvSpPr>
      <xdr:spPr>
        <a:xfrm>
          <a:off x="2608795" y="1316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44954</xdr:rowOff>
    </xdr:from>
    <xdr:to>
      <xdr:col>10</xdr:col>
      <xdr:colOff>165100</xdr:colOff>
      <xdr:row>76</xdr:row>
      <xdr:rowOff>146554</xdr:rowOff>
    </xdr:to>
    <xdr:sp macro="" textlink="">
      <xdr:nvSpPr>
        <xdr:cNvPr id="195" name="楕円 194"/>
        <xdr:cNvSpPr/>
      </xdr:nvSpPr>
      <xdr:spPr>
        <a:xfrm>
          <a:off x="1968500" y="13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137681</xdr:rowOff>
    </xdr:from>
    <xdr:ext cx="599010" cy="259045"/>
    <xdr:sp macro="" textlink="">
      <xdr:nvSpPr>
        <xdr:cNvPr id="196" name="テキスト ボックス 195"/>
        <xdr:cNvSpPr txBox="1"/>
      </xdr:nvSpPr>
      <xdr:spPr>
        <a:xfrm>
          <a:off x="1719795" y="1316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59877</xdr:rowOff>
    </xdr:from>
    <xdr:to>
      <xdr:col>6</xdr:col>
      <xdr:colOff>38100</xdr:colOff>
      <xdr:row>76</xdr:row>
      <xdr:rowOff>161477</xdr:rowOff>
    </xdr:to>
    <xdr:sp macro="" textlink="">
      <xdr:nvSpPr>
        <xdr:cNvPr id="197" name="楕円 196"/>
        <xdr:cNvSpPr/>
      </xdr:nvSpPr>
      <xdr:spPr>
        <a:xfrm>
          <a:off x="1079500" y="130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152604</xdr:rowOff>
    </xdr:from>
    <xdr:ext cx="599010" cy="259045"/>
    <xdr:sp macro="" textlink="">
      <xdr:nvSpPr>
        <xdr:cNvPr id="198" name="テキスト ボックス 197"/>
        <xdr:cNvSpPr txBox="1"/>
      </xdr:nvSpPr>
      <xdr:spPr>
        <a:xfrm>
          <a:off x="830795" y="1318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152712</xdr:rowOff>
    </xdr:from>
    <xdr:to>
      <xdr:col>24</xdr:col>
      <xdr:colOff>63500</xdr:colOff>
      <xdr:row>97</xdr:row>
      <xdr:rowOff>72214</xdr:rowOff>
    </xdr:to>
    <xdr:cxnSp macro="">
      <xdr:nvCxnSpPr>
        <xdr:cNvPr id="227" name="直線コネクタ 226"/>
        <xdr:cNvCxnSpPr/>
      </xdr:nvCxnSpPr>
      <xdr:spPr>
        <a:xfrm>
          <a:off x="3797300" y="16440462"/>
          <a:ext cx="838200" cy="26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152712</xdr:rowOff>
    </xdr:from>
    <xdr:to>
      <xdr:col>19</xdr:col>
      <xdr:colOff>177800</xdr:colOff>
      <xdr:row>97</xdr:row>
      <xdr:rowOff>86581</xdr:rowOff>
    </xdr:to>
    <xdr:cxnSp macro="">
      <xdr:nvCxnSpPr>
        <xdr:cNvPr id="230" name="直線コネクタ 229"/>
        <xdr:cNvCxnSpPr/>
      </xdr:nvCxnSpPr>
      <xdr:spPr>
        <a:xfrm flipV="1">
          <a:off x="2908300" y="16440462"/>
          <a:ext cx="889000" cy="2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86581</xdr:rowOff>
    </xdr:from>
    <xdr:to>
      <xdr:col>15</xdr:col>
      <xdr:colOff>50800</xdr:colOff>
      <xdr:row>97</xdr:row>
      <xdr:rowOff>95607</xdr:rowOff>
    </xdr:to>
    <xdr:cxnSp macro="">
      <xdr:nvCxnSpPr>
        <xdr:cNvPr id="233" name="直線コネクタ 232"/>
        <xdr:cNvCxnSpPr/>
      </xdr:nvCxnSpPr>
      <xdr:spPr>
        <a:xfrm flipV="1">
          <a:off x="2019300" y="1671723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44458</xdr:rowOff>
    </xdr:from>
    <xdr:to>
      <xdr:col>10</xdr:col>
      <xdr:colOff>114300</xdr:colOff>
      <xdr:row>97</xdr:row>
      <xdr:rowOff>95607</xdr:rowOff>
    </xdr:to>
    <xdr:cxnSp macro="">
      <xdr:nvCxnSpPr>
        <xdr:cNvPr id="236" name="直線コネクタ 235"/>
        <xdr:cNvCxnSpPr/>
      </xdr:nvCxnSpPr>
      <xdr:spPr>
        <a:xfrm>
          <a:off x="1130300" y="16675108"/>
          <a:ext cx="8890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21414</xdr:rowOff>
    </xdr:from>
    <xdr:to>
      <xdr:col>24</xdr:col>
      <xdr:colOff>114300</xdr:colOff>
      <xdr:row>97</xdr:row>
      <xdr:rowOff>123014</xdr:rowOff>
    </xdr:to>
    <xdr:sp macro="" textlink="">
      <xdr:nvSpPr>
        <xdr:cNvPr id="246" name="楕円 245"/>
        <xdr:cNvSpPr/>
      </xdr:nvSpPr>
      <xdr:spPr>
        <a:xfrm>
          <a:off x="4584700" y="166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171291</xdr:rowOff>
    </xdr:from>
    <xdr:ext cx="534377" cy="259045"/>
    <xdr:sp macro="" textlink="">
      <xdr:nvSpPr>
        <xdr:cNvPr id="247" name="衛生費該当値テキスト"/>
        <xdr:cNvSpPr txBox="1"/>
      </xdr:nvSpPr>
      <xdr:spPr>
        <a:xfrm>
          <a:off x="4686300" y="1663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101912</xdr:rowOff>
    </xdr:from>
    <xdr:to>
      <xdr:col>20</xdr:col>
      <xdr:colOff>38100</xdr:colOff>
      <xdr:row>96</xdr:row>
      <xdr:rowOff>32062</xdr:rowOff>
    </xdr:to>
    <xdr:sp macro="" textlink="">
      <xdr:nvSpPr>
        <xdr:cNvPr id="248" name="楕円 247"/>
        <xdr:cNvSpPr/>
      </xdr:nvSpPr>
      <xdr:spPr>
        <a:xfrm>
          <a:off x="3746500" y="16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48589</xdr:rowOff>
    </xdr:from>
    <xdr:ext cx="599010" cy="259045"/>
    <xdr:sp macro="" textlink="">
      <xdr:nvSpPr>
        <xdr:cNvPr id="249" name="テキスト ボックス 248"/>
        <xdr:cNvSpPr txBox="1"/>
      </xdr:nvSpPr>
      <xdr:spPr>
        <a:xfrm>
          <a:off x="3497795" y="1616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35781</xdr:rowOff>
    </xdr:from>
    <xdr:to>
      <xdr:col>15</xdr:col>
      <xdr:colOff>101600</xdr:colOff>
      <xdr:row>97</xdr:row>
      <xdr:rowOff>137381</xdr:rowOff>
    </xdr:to>
    <xdr:sp macro="" textlink="">
      <xdr:nvSpPr>
        <xdr:cNvPr id="250" name="楕円 249"/>
        <xdr:cNvSpPr/>
      </xdr:nvSpPr>
      <xdr:spPr>
        <a:xfrm>
          <a:off x="2857500" y="166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128508</xdr:rowOff>
    </xdr:from>
    <xdr:ext cx="534377" cy="259045"/>
    <xdr:sp macro="" textlink="">
      <xdr:nvSpPr>
        <xdr:cNvPr id="251" name="テキスト ボックス 250"/>
        <xdr:cNvSpPr txBox="1"/>
      </xdr:nvSpPr>
      <xdr:spPr>
        <a:xfrm>
          <a:off x="2641111" y="167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44807</xdr:rowOff>
    </xdr:from>
    <xdr:to>
      <xdr:col>10</xdr:col>
      <xdr:colOff>165100</xdr:colOff>
      <xdr:row>97</xdr:row>
      <xdr:rowOff>146407</xdr:rowOff>
    </xdr:to>
    <xdr:sp macro="" textlink="">
      <xdr:nvSpPr>
        <xdr:cNvPr id="252" name="楕円 251"/>
        <xdr:cNvSpPr/>
      </xdr:nvSpPr>
      <xdr:spPr>
        <a:xfrm>
          <a:off x="1968500" y="166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137534</xdr:rowOff>
    </xdr:from>
    <xdr:ext cx="534377" cy="259045"/>
    <xdr:sp macro="" textlink="">
      <xdr:nvSpPr>
        <xdr:cNvPr id="253" name="テキスト ボックス 252"/>
        <xdr:cNvSpPr txBox="1"/>
      </xdr:nvSpPr>
      <xdr:spPr>
        <a:xfrm>
          <a:off x="1752111" y="167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165108</xdr:rowOff>
    </xdr:from>
    <xdr:to>
      <xdr:col>6</xdr:col>
      <xdr:colOff>38100</xdr:colOff>
      <xdr:row>97</xdr:row>
      <xdr:rowOff>95258</xdr:rowOff>
    </xdr:to>
    <xdr:sp macro="" textlink="">
      <xdr:nvSpPr>
        <xdr:cNvPr id="254" name="楕円 253"/>
        <xdr:cNvSpPr/>
      </xdr:nvSpPr>
      <xdr:spPr>
        <a:xfrm>
          <a:off x="1079500" y="166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86385</xdr:rowOff>
    </xdr:from>
    <xdr:ext cx="534377" cy="259045"/>
    <xdr:sp macro="" textlink="">
      <xdr:nvSpPr>
        <xdr:cNvPr id="255" name="テキスト ボックス 254"/>
        <xdr:cNvSpPr txBox="1"/>
      </xdr:nvSpPr>
      <xdr:spPr>
        <a:xfrm>
          <a:off x="863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23081</xdr:rowOff>
    </xdr:from>
    <xdr:to>
      <xdr:col>55</xdr:col>
      <xdr:colOff>0</xdr:colOff>
      <xdr:row>58</xdr:row>
      <xdr:rowOff>26498</xdr:rowOff>
    </xdr:to>
    <xdr:cxnSp macro="">
      <xdr:nvCxnSpPr>
        <xdr:cNvPr id="339" name="直線コネクタ 338"/>
        <xdr:cNvCxnSpPr/>
      </xdr:nvCxnSpPr>
      <xdr:spPr>
        <a:xfrm flipV="1">
          <a:off x="9639300" y="9967181"/>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26498</xdr:rowOff>
    </xdr:from>
    <xdr:to>
      <xdr:col>50</xdr:col>
      <xdr:colOff>114300</xdr:colOff>
      <xdr:row>58</xdr:row>
      <xdr:rowOff>26717</xdr:rowOff>
    </xdr:to>
    <xdr:cxnSp macro="">
      <xdr:nvCxnSpPr>
        <xdr:cNvPr id="342" name="直線コネクタ 341"/>
        <xdr:cNvCxnSpPr/>
      </xdr:nvCxnSpPr>
      <xdr:spPr>
        <a:xfrm flipV="1">
          <a:off x="8750300" y="9970598"/>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26717</xdr:rowOff>
    </xdr:from>
    <xdr:to>
      <xdr:col>45</xdr:col>
      <xdr:colOff>177800</xdr:colOff>
      <xdr:row>58</xdr:row>
      <xdr:rowOff>38877</xdr:rowOff>
    </xdr:to>
    <xdr:cxnSp macro="">
      <xdr:nvCxnSpPr>
        <xdr:cNvPr id="345" name="直線コネクタ 344"/>
        <xdr:cNvCxnSpPr/>
      </xdr:nvCxnSpPr>
      <xdr:spPr>
        <a:xfrm flipV="1">
          <a:off x="7861300" y="9970817"/>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38877</xdr:rowOff>
    </xdr:from>
    <xdr:to>
      <xdr:col>41</xdr:col>
      <xdr:colOff>50800</xdr:colOff>
      <xdr:row>58</xdr:row>
      <xdr:rowOff>41983</xdr:rowOff>
    </xdr:to>
    <xdr:cxnSp macro="">
      <xdr:nvCxnSpPr>
        <xdr:cNvPr id="348" name="直線コネクタ 347"/>
        <xdr:cNvCxnSpPr/>
      </xdr:nvCxnSpPr>
      <xdr:spPr>
        <a:xfrm flipV="1">
          <a:off x="6972300" y="9982977"/>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143731</xdr:rowOff>
    </xdr:from>
    <xdr:to>
      <xdr:col>55</xdr:col>
      <xdr:colOff>50800</xdr:colOff>
      <xdr:row>58</xdr:row>
      <xdr:rowOff>73881</xdr:rowOff>
    </xdr:to>
    <xdr:sp macro="" textlink="">
      <xdr:nvSpPr>
        <xdr:cNvPr id="358" name="楕円 357"/>
        <xdr:cNvSpPr/>
      </xdr:nvSpPr>
      <xdr:spPr>
        <a:xfrm>
          <a:off x="10426700" y="99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103108</xdr:rowOff>
    </xdr:from>
    <xdr:ext cx="599010" cy="259045"/>
    <xdr:sp macro="" textlink="">
      <xdr:nvSpPr>
        <xdr:cNvPr id="359" name="農林水産業費該当値テキスト"/>
        <xdr:cNvSpPr txBox="1"/>
      </xdr:nvSpPr>
      <xdr:spPr>
        <a:xfrm>
          <a:off x="10528300" y="970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147148</xdr:rowOff>
    </xdr:from>
    <xdr:to>
      <xdr:col>50</xdr:col>
      <xdr:colOff>165100</xdr:colOff>
      <xdr:row>58</xdr:row>
      <xdr:rowOff>77298</xdr:rowOff>
    </xdr:to>
    <xdr:sp macro="" textlink="">
      <xdr:nvSpPr>
        <xdr:cNvPr id="360" name="楕円 359"/>
        <xdr:cNvSpPr/>
      </xdr:nvSpPr>
      <xdr:spPr>
        <a:xfrm>
          <a:off x="9588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93825</xdr:rowOff>
    </xdr:from>
    <xdr:ext cx="599010" cy="259045"/>
    <xdr:sp macro="" textlink="">
      <xdr:nvSpPr>
        <xdr:cNvPr id="361" name="テキスト ボックス 360"/>
        <xdr:cNvSpPr txBox="1"/>
      </xdr:nvSpPr>
      <xdr:spPr>
        <a:xfrm>
          <a:off x="9339795" y="96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147367</xdr:rowOff>
    </xdr:from>
    <xdr:to>
      <xdr:col>46</xdr:col>
      <xdr:colOff>38100</xdr:colOff>
      <xdr:row>58</xdr:row>
      <xdr:rowOff>77517</xdr:rowOff>
    </xdr:to>
    <xdr:sp macro="" textlink="">
      <xdr:nvSpPr>
        <xdr:cNvPr id="362" name="楕円 361"/>
        <xdr:cNvSpPr/>
      </xdr:nvSpPr>
      <xdr:spPr>
        <a:xfrm>
          <a:off x="8699500" y="99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94044</xdr:rowOff>
    </xdr:from>
    <xdr:ext cx="599010" cy="259045"/>
    <xdr:sp macro="" textlink="">
      <xdr:nvSpPr>
        <xdr:cNvPr id="363" name="テキスト ボックス 362"/>
        <xdr:cNvSpPr txBox="1"/>
      </xdr:nvSpPr>
      <xdr:spPr>
        <a:xfrm>
          <a:off x="8450795" y="969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159527</xdr:rowOff>
    </xdr:from>
    <xdr:to>
      <xdr:col>41</xdr:col>
      <xdr:colOff>101600</xdr:colOff>
      <xdr:row>58</xdr:row>
      <xdr:rowOff>89677</xdr:rowOff>
    </xdr:to>
    <xdr:sp macro="" textlink="">
      <xdr:nvSpPr>
        <xdr:cNvPr id="364" name="楕円 363"/>
        <xdr:cNvSpPr/>
      </xdr:nvSpPr>
      <xdr:spPr>
        <a:xfrm>
          <a:off x="7810500" y="99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106204</xdr:rowOff>
    </xdr:from>
    <xdr:ext cx="599010" cy="259045"/>
    <xdr:sp macro="" textlink="">
      <xdr:nvSpPr>
        <xdr:cNvPr id="365" name="テキスト ボックス 364"/>
        <xdr:cNvSpPr txBox="1"/>
      </xdr:nvSpPr>
      <xdr:spPr>
        <a:xfrm>
          <a:off x="7561795" y="970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162633</xdr:rowOff>
    </xdr:from>
    <xdr:to>
      <xdr:col>36</xdr:col>
      <xdr:colOff>165100</xdr:colOff>
      <xdr:row>58</xdr:row>
      <xdr:rowOff>92783</xdr:rowOff>
    </xdr:to>
    <xdr:sp macro="" textlink="">
      <xdr:nvSpPr>
        <xdr:cNvPr id="366" name="楕円 365"/>
        <xdr:cNvSpPr/>
      </xdr:nvSpPr>
      <xdr:spPr>
        <a:xfrm>
          <a:off x="6921500" y="99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109310</xdr:rowOff>
    </xdr:from>
    <xdr:ext cx="599010" cy="259045"/>
    <xdr:sp macro="" textlink="">
      <xdr:nvSpPr>
        <xdr:cNvPr id="367" name="テキスト ボックス 366"/>
        <xdr:cNvSpPr txBox="1"/>
      </xdr:nvSpPr>
      <xdr:spPr>
        <a:xfrm>
          <a:off x="6672795" y="971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91165</xdr:rowOff>
    </xdr:from>
    <xdr:to>
      <xdr:col>55</xdr:col>
      <xdr:colOff>0</xdr:colOff>
      <xdr:row>78</xdr:row>
      <xdr:rowOff>124244</xdr:rowOff>
    </xdr:to>
    <xdr:cxnSp macro="">
      <xdr:nvCxnSpPr>
        <xdr:cNvPr id="396" name="直線コネクタ 395"/>
        <xdr:cNvCxnSpPr/>
      </xdr:nvCxnSpPr>
      <xdr:spPr>
        <a:xfrm flipV="1">
          <a:off x="9639300" y="13464265"/>
          <a:ext cx="8382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86714</xdr:rowOff>
    </xdr:from>
    <xdr:to>
      <xdr:col>50</xdr:col>
      <xdr:colOff>114300</xdr:colOff>
      <xdr:row>78</xdr:row>
      <xdr:rowOff>124244</xdr:rowOff>
    </xdr:to>
    <xdr:cxnSp macro="">
      <xdr:nvCxnSpPr>
        <xdr:cNvPr id="399" name="直線コネクタ 398"/>
        <xdr:cNvCxnSpPr/>
      </xdr:nvCxnSpPr>
      <xdr:spPr>
        <a:xfrm>
          <a:off x="8750300" y="13459814"/>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86714</xdr:rowOff>
    </xdr:from>
    <xdr:to>
      <xdr:col>45</xdr:col>
      <xdr:colOff>177800</xdr:colOff>
      <xdr:row>78</xdr:row>
      <xdr:rowOff>143487</xdr:rowOff>
    </xdr:to>
    <xdr:cxnSp macro="">
      <xdr:nvCxnSpPr>
        <xdr:cNvPr id="402" name="直線コネクタ 401"/>
        <xdr:cNvCxnSpPr/>
      </xdr:nvCxnSpPr>
      <xdr:spPr>
        <a:xfrm flipV="1">
          <a:off x="7861300" y="13459814"/>
          <a:ext cx="889000" cy="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143487</xdr:rowOff>
    </xdr:from>
    <xdr:to>
      <xdr:col>41</xdr:col>
      <xdr:colOff>50800</xdr:colOff>
      <xdr:row>78</xdr:row>
      <xdr:rowOff>156911</xdr:rowOff>
    </xdr:to>
    <xdr:cxnSp macro="">
      <xdr:nvCxnSpPr>
        <xdr:cNvPr id="405" name="直線コネクタ 404"/>
        <xdr:cNvCxnSpPr/>
      </xdr:nvCxnSpPr>
      <xdr:spPr>
        <a:xfrm flipV="1">
          <a:off x="6972300" y="13516587"/>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40365</xdr:rowOff>
    </xdr:from>
    <xdr:to>
      <xdr:col>55</xdr:col>
      <xdr:colOff>50800</xdr:colOff>
      <xdr:row>78</xdr:row>
      <xdr:rowOff>141965</xdr:rowOff>
    </xdr:to>
    <xdr:sp macro="" textlink="">
      <xdr:nvSpPr>
        <xdr:cNvPr id="415" name="楕円 414"/>
        <xdr:cNvSpPr/>
      </xdr:nvSpPr>
      <xdr:spPr>
        <a:xfrm>
          <a:off x="10426700" y="134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171192</xdr:rowOff>
    </xdr:from>
    <xdr:ext cx="534377" cy="259045"/>
    <xdr:sp macro="" textlink="">
      <xdr:nvSpPr>
        <xdr:cNvPr id="416" name="商工費該当値テキスト"/>
        <xdr:cNvSpPr txBox="1"/>
      </xdr:nvSpPr>
      <xdr:spPr>
        <a:xfrm>
          <a:off x="10528300" y="132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73444</xdr:rowOff>
    </xdr:from>
    <xdr:to>
      <xdr:col>50</xdr:col>
      <xdr:colOff>165100</xdr:colOff>
      <xdr:row>79</xdr:row>
      <xdr:rowOff>3594</xdr:rowOff>
    </xdr:to>
    <xdr:sp macro="" textlink="">
      <xdr:nvSpPr>
        <xdr:cNvPr id="417" name="楕円 416"/>
        <xdr:cNvSpPr/>
      </xdr:nvSpPr>
      <xdr:spPr>
        <a:xfrm>
          <a:off x="9588500" y="134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20121</xdr:rowOff>
    </xdr:from>
    <xdr:ext cx="534377" cy="259045"/>
    <xdr:sp macro="" textlink="">
      <xdr:nvSpPr>
        <xdr:cNvPr id="418" name="テキスト ボックス 417"/>
        <xdr:cNvSpPr txBox="1"/>
      </xdr:nvSpPr>
      <xdr:spPr>
        <a:xfrm>
          <a:off x="9372111" y="132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35914</xdr:rowOff>
    </xdr:from>
    <xdr:to>
      <xdr:col>46</xdr:col>
      <xdr:colOff>38100</xdr:colOff>
      <xdr:row>78</xdr:row>
      <xdr:rowOff>137514</xdr:rowOff>
    </xdr:to>
    <xdr:sp macro="" textlink="">
      <xdr:nvSpPr>
        <xdr:cNvPr id="419" name="楕円 418"/>
        <xdr:cNvSpPr/>
      </xdr:nvSpPr>
      <xdr:spPr>
        <a:xfrm>
          <a:off x="8699500" y="134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154041</xdr:rowOff>
    </xdr:from>
    <xdr:ext cx="534377" cy="259045"/>
    <xdr:sp macro="" textlink="">
      <xdr:nvSpPr>
        <xdr:cNvPr id="420" name="テキスト ボックス 419"/>
        <xdr:cNvSpPr txBox="1"/>
      </xdr:nvSpPr>
      <xdr:spPr>
        <a:xfrm>
          <a:off x="8483111" y="131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92687</xdr:rowOff>
    </xdr:from>
    <xdr:to>
      <xdr:col>41</xdr:col>
      <xdr:colOff>101600</xdr:colOff>
      <xdr:row>79</xdr:row>
      <xdr:rowOff>22837</xdr:rowOff>
    </xdr:to>
    <xdr:sp macro="" textlink="">
      <xdr:nvSpPr>
        <xdr:cNvPr id="421" name="楕円 420"/>
        <xdr:cNvSpPr/>
      </xdr:nvSpPr>
      <xdr:spPr>
        <a:xfrm>
          <a:off x="7810500" y="134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13964</xdr:rowOff>
    </xdr:from>
    <xdr:ext cx="534377" cy="259045"/>
    <xdr:sp macro="" textlink="">
      <xdr:nvSpPr>
        <xdr:cNvPr id="422" name="テキスト ボックス 421"/>
        <xdr:cNvSpPr txBox="1"/>
      </xdr:nvSpPr>
      <xdr:spPr>
        <a:xfrm>
          <a:off x="7594111" y="135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106111</xdr:rowOff>
    </xdr:from>
    <xdr:to>
      <xdr:col>36</xdr:col>
      <xdr:colOff>165100</xdr:colOff>
      <xdr:row>79</xdr:row>
      <xdr:rowOff>36261</xdr:rowOff>
    </xdr:to>
    <xdr:sp macro="" textlink="">
      <xdr:nvSpPr>
        <xdr:cNvPr id="423" name="楕円 422"/>
        <xdr:cNvSpPr/>
      </xdr:nvSpPr>
      <xdr:spPr>
        <a:xfrm>
          <a:off x="6921500" y="134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27388</xdr:rowOff>
    </xdr:from>
    <xdr:ext cx="534377" cy="259045"/>
    <xdr:sp macro="" textlink="">
      <xdr:nvSpPr>
        <xdr:cNvPr id="424" name="テキスト ボックス 423"/>
        <xdr:cNvSpPr txBox="1"/>
      </xdr:nvSpPr>
      <xdr:spPr>
        <a:xfrm>
          <a:off x="6705111" y="135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132059</xdr:rowOff>
    </xdr:from>
    <xdr:to>
      <xdr:col>55</xdr:col>
      <xdr:colOff>0</xdr:colOff>
      <xdr:row>97</xdr:row>
      <xdr:rowOff>134516</xdr:rowOff>
    </xdr:to>
    <xdr:cxnSp macro="">
      <xdr:nvCxnSpPr>
        <xdr:cNvPr id="451" name="直線コネクタ 450"/>
        <xdr:cNvCxnSpPr/>
      </xdr:nvCxnSpPr>
      <xdr:spPr>
        <a:xfrm>
          <a:off x="9639300" y="16762709"/>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132059</xdr:rowOff>
    </xdr:from>
    <xdr:to>
      <xdr:col>50</xdr:col>
      <xdr:colOff>114300</xdr:colOff>
      <xdr:row>97</xdr:row>
      <xdr:rowOff>143464</xdr:rowOff>
    </xdr:to>
    <xdr:cxnSp macro="">
      <xdr:nvCxnSpPr>
        <xdr:cNvPr id="454" name="直線コネクタ 453"/>
        <xdr:cNvCxnSpPr/>
      </xdr:nvCxnSpPr>
      <xdr:spPr>
        <a:xfrm flipV="1">
          <a:off x="8750300" y="16762709"/>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120518</xdr:rowOff>
    </xdr:from>
    <xdr:to>
      <xdr:col>45</xdr:col>
      <xdr:colOff>177800</xdr:colOff>
      <xdr:row>97</xdr:row>
      <xdr:rowOff>143464</xdr:rowOff>
    </xdr:to>
    <xdr:cxnSp macro="">
      <xdr:nvCxnSpPr>
        <xdr:cNvPr id="457" name="直線コネクタ 456"/>
        <xdr:cNvCxnSpPr/>
      </xdr:nvCxnSpPr>
      <xdr:spPr>
        <a:xfrm>
          <a:off x="7861300" y="16751168"/>
          <a:ext cx="8890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120518</xdr:rowOff>
    </xdr:from>
    <xdr:to>
      <xdr:col>41</xdr:col>
      <xdr:colOff>50800</xdr:colOff>
      <xdr:row>97</xdr:row>
      <xdr:rowOff>125764</xdr:rowOff>
    </xdr:to>
    <xdr:cxnSp macro="">
      <xdr:nvCxnSpPr>
        <xdr:cNvPr id="460" name="直線コネクタ 459"/>
        <xdr:cNvCxnSpPr/>
      </xdr:nvCxnSpPr>
      <xdr:spPr>
        <a:xfrm flipV="1">
          <a:off x="6972300" y="16751168"/>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83716</xdr:rowOff>
    </xdr:from>
    <xdr:to>
      <xdr:col>55</xdr:col>
      <xdr:colOff>50800</xdr:colOff>
      <xdr:row>98</xdr:row>
      <xdr:rowOff>13866</xdr:rowOff>
    </xdr:to>
    <xdr:sp macro="" textlink="">
      <xdr:nvSpPr>
        <xdr:cNvPr id="470" name="楕円 469"/>
        <xdr:cNvSpPr/>
      </xdr:nvSpPr>
      <xdr:spPr>
        <a:xfrm>
          <a:off x="10426700" y="167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106593</xdr:rowOff>
    </xdr:from>
    <xdr:ext cx="599010" cy="259045"/>
    <xdr:sp macro="" textlink="">
      <xdr:nvSpPr>
        <xdr:cNvPr id="471" name="土木費該当値テキスト"/>
        <xdr:cNvSpPr txBox="1"/>
      </xdr:nvSpPr>
      <xdr:spPr>
        <a:xfrm>
          <a:off x="10528300" y="165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81259</xdr:rowOff>
    </xdr:from>
    <xdr:to>
      <xdr:col>50</xdr:col>
      <xdr:colOff>165100</xdr:colOff>
      <xdr:row>98</xdr:row>
      <xdr:rowOff>11409</xdr:rowOff>
    </xdr:to>
    <xdr:sp macro="" textlink="">
      <xdr:nvSpPr>
        <xdr:cNvPr id="472" name="楕円 471"/>
        <xdr:cNvSpPr/>
      </xdr:nvSpPr>
      <xdr:spPr>
        <a:xfrm>
          <a:off x="9588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27936</xdr:rowOff>
    </xdr:from>
    <xdr:ext cx="599010" cy="259045"/>
    <xdr:sp macro="" textlink="">
      <xdr:nvSpPr>
        <xdr:cNvPr id="473" name="テキスト ボックス 472"/>
        <xdr:cNvSpPr txBox="1"/>
      </xdr:nvSpPr>
      <xdr:spPr>
        <a:xfrm>
          <a:off x="9339795" y="1648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92664</xdr:rowOff>
    </xdr:from>
    <xdr:to>
      <xdr:col>46</xdr:col>
      <xdr:colOff>38100</xdr:colOff>
      <xdr:row>98</xdr:row>
      <xdr:rowOff>22814</xdr:rowOff>
    </xdr:to>
    <xdr:sp macro="" textlink="">
      <xdr:nvSpPr>
        <xdr:cNvPr id="474" name="楕円 473"/>
        <xdr:cNvSpPr/>
      </xdr:nvSpPr>
      <xdr:spPr>
        <a:xfrm>
          <a:off x="8699500" y="16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39341</xdr:rowOff>
    </xdr:from>
    <xdr:ext cx="599010" cy="259045"/>
    <xdr:sp macro="" textlink="">
      <xdr:nvSpPr>
        <xdr:cNvPr id="475" name="テキスト ボックス 474"/>
        <xdr:cNvSpPr txBox="1"/>
      </xdr:nvSpPr>
      <xdr:spPr>
        <a:xfrm>
          <a:off x="8450795" y="164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69718</xdr:rowOff>
    </xdr:from>
    <xdr:to>
      <xdr:col>41</xdr:col>
      <xdr:colOff>101600</xdr:colOff>
      <xdr:row>97</xdr:row>
      <xdr:rowOff>171318</xdr:rowOff>
    </xdr:to>
    <xdr:sp macro="" textlink="">
      <xdr:nvSpPr>
        <xdr:cNvPr id="476" name="楕円 475"/>
        <xdr:cNvSpPr/>
      </xdr:nvSpPr>
      <xdr:spPr>
        <a:xfrm>
          <a:off x="7810500" y="167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16395</xdr:rowOff>
    </xdr:from>
    <xdr:ext cx="599010" cy="259045"/>
    <xdr:sp macro="" textlink="">
      <xdr:nvSpPr>
        <xdr:cNvPr id="477" name="テキスト ボックス 476"/>
        <xdr:cNvSpPr txBox="1"/>
      </xdr:nvSpPr>
      <xdr:spPr>
        <a:xfrm>
          <a:off x="7561795" y="1647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74964</xdr:rowOff>
    </xdr:from>
    <xdr:to>
      <xdr:col>36</xdr:col>
      <xdr:colOff>165100</xdr:colOff>
      <xdr:row>98</xdr:row>
      <xdr:rowOff>5114</xdr:rowOff>
    </xdr:to>
    <xdr:sp macro="" textlink="">
      <xdr:nvSpPr>
        <xdr:cNvPr id="478" name="楕円 477"/>
        <xdr:cNvSpPr/>
      </xdr:nvSpPr>
      <xdr:spPr>
        <a:xfrm>
          <a:off x="6921500" y="167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21641</xdr:rowOff>
    </xdr:from>
    <xdr:ext cx="599010" cy="259045"/>
    <xdr:sp macro="" textlink="">
      <xdr:nvSpPr>
        <xdr:cNvPr id="479" name="テキスト ボックス 478"/>
        <xdr:cNvSpPr txBox="1"/>
      </xdr:nvSpPr>
      <xdr:spPr>
        <a:xfrm>
          <a:off x="6672795" y="164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87907</xdr:rowOff>
    </xdr:from>
    <xdr:to>
      <xdr:col>85</xdr:col>
      <xdr:colOff>127000</xdr:colOff>
      <xdr:row>35</xdr:row>
      <xdr:rowOff>124277</xdr:rowOff>
    </xdr:to>
    <xdr:cxnSp macro="">
      <xdr:nvCxnSpPr>
        <xdr:cNvPr id="508" name="直線コネクタ 507"/>
        <xdr:cNvCxnSpPr/>
      </xdr:nvCxnSpPr>
      <xdr:spPr>
        <a:xfrm>
          <a:off x="15481300" y="6088657"/>
          <a:ext cx="8382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159558</xdr:rowOff>
    </xdr:from>
    <xdr:to>
      <xdr:col>81</xdr:col>
      <xdr:colOff>50800</xdr:colOff>
      <xdr:row>35</xdr:row>
      <xdr:rowOff>87907</xdr:rowOff>
    </xdr:to>
    <xdr:cxnSp macro="">
      <xdr:nvCxnSpPr>
        <xdr:cNvPr id="511" name="直線コネクタ 510"/>
        <xdr:cNvCxnSpPr/>
      </xdr:nvCxnSpPr>
      <xdr:spPr>
        <a:xfrm>
          <a:off x="14592300" y="5988858"/>
          <a:ext cx="889000" cy="9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159558</xdr:rowOff>
    </xdr:from>
    <xdr:to>
      <xdr:col>76</xdr:col>
      <xdr:colOff>114300</xdr:colOff>
      <xdr:row>36</xdr:row>
      <xdr:rowOff>77224</xdr:rowOff>
    </xdr:to>
    <xdr:cxnSp macro="">
      <xdr:nvCxnSpPr>
        <xdr:cNvPr id="514" name="直線コネクタ 513"/>
        <xdr:cNvCxnSpPr/>
      </xdr:nvCxnSpPr>
      <xdr:spPr>
        <a:xfrm flipV="1">
          <a:off x="13703300" y="5988858"/>
          <a:ext cx="889000" cy="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117076</xdr:rowOff>
    </xdr:from>
    <xdr:to>
      <xdr:col>71</xdr:col>
      <xdr:colOff>177800</xdr:colOff>
      <xdr:row>36</xdr:row>
      <xdr:rowOff>77224</xdr:rowOff>
    </xdr:to>
    <xdr:cxnSp macro="">
      <xdr:nvCxnSpPr>
        <xdr:cNvPr id="517" name="直線コネクタ 516"/>
        <xdr:cNvCxnSpPr/>
      </xdr:nvCxnSpPr>
      <xdr:spPr>
        <a:xfrm>
          <a:off x="12814300" y="5946376"/>
          <a:ext cx="889000" cy="30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73477</xdr:rowOff>
    </xdr:from>
    <xdr:to>
      <xdr:col>85</xdr:col>
      <xdr:colOff>177800</xdr:colOff>
      <xdr:row>36</xdr:row>
      <xdr:rowOff>3627</xdr:rowOff>
    </xdr:to>
    <xdr:sp macro="" textlink="">
      <xdr:nvSpPr>
        <xdr:cNvPr id="527" name="楕円 526"/>
        <xdr:cNvSpPr/>
      </xdr:nvSpPr>
      <xdr:spPr>
        <a:xfrm>
          <a:off x="16268700" y="60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96354</xdr:rowOff>
    </xdr:from>
    <xdr:ext cx="534377" cy="259045"/>
    <xdr:sp macro="" textlink="">
      <xdr:nvSpPr>
        <xdr:cNvPr id="528" name="消防費該当値テキスト"/>
        <xdr:cNvSpPr txBox="1"/>
      </xdr:nvSpPr>
      <xdr:spPr>
        <a:xfrm>
          <a:off x="16370300" y="59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37107</xdr:rowOff>
    </xdr:from>
    <xdr:to>
      <xdr:col>81</xdr:col>
      <xdr:colOff>101600</xdr:colOff>
      <xdr:row>35</xdr:row>
      <xdr:rowOff>138707</xdr:rowOff>
    </xdr:to>
    <xdr:sp macro="" textlink="">
      <xdr:nvSpPr>
        <xdr:cNvPr id="529" name="楕円 528"/>
        <xdr:cNvSpPr/>
      </xdr:nvSpPr>
      <xdr:spPr>
        <a:xfrm>
          <a:off x="15430500" y="6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155234</xdr:rowOff>
    </xdr:from>
    <xdr:ext cx="534377" cy="259045"/>
    <xdr:sp macro="" textlink="">
      <xdr:nvSpPr>
        <xdr:cNvPr id="530" name="テキスト ボックス 529"/>
        <xdr:cNvSpPr txBox="1"/>
      </xdr:nvSpPr>
      <xdr:spPr>
        <a:xfrm>
          <a:off x="15214111" y="58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108758</xdr:rowOff>
    </xdr:from>
    <xdr:to>
      <xdr:col>76</xdr:col>
      <xdr:colOff>165100</xdr:colOff>
      <xdr:row>35</xdr:row>
      <xdr:rowOff>38908</xdr:rowOff>
    </xdr:to>
    <xdr:sp macro="" textlink="">
      <xdr:nvSpPr>
        <xdr:cNvPr id="531" name="楕円 530"/>
        <xdr:cNvSpPr/>
      </xdr:nvSpPr>
      <xdr:spPr>
        <a:xfrm>
          <a:off x="14541500" y="59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55435</xdr:rowOff>
    </xdr:from>
    <xdr:ext cx="534377" cy="259045"/>
    <xdr:sp macro="" textlink="">
      <xdr:nvSpPr>
        <xdr:cNvPr id="532" name="テキスト ボックス 531"/>
        <xdr:cNvSpPr txBox="1"/>
      </xdr:nvSpPr>
      <xdr:spPr>
        <a:xfrm>
          <a:off x="14325111" y="571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26424</xdr:rowOff>
    </xdr:from>
    <xdr:to>
      <xdr:col>72</xdr:col>
      <xdr:colOff>38100</xdr:colOff>
      <xdr:row>36</xdr:row>
      <xdr:rowOff>128024</xdr:rowOff>
    </xdr:to>
    <xdr:sp macro="" textlink="">
      <xdr:nvSpPr>
        <xdr:cNvPr id="533" name="楕円 532"/>
        <xdr:cNvSpPr/>
      </xdr:nvSpPr>
      <xdr:spPr>
        <a:xfrm>
          <a:off x="13652500" y="61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144551</xdr:rowOff>
    </xdr:from>
    <xdr:ext cx="534377" cy="259045"/>
    <xdr:sp macro="" textlink="">
      <xdr:nvSpPr>
        <xdr:cNvPr id="534" name="テキスト ボックス 533"/>
        <xdr:cNvSpPr txBox="1"/>
      </xdr:nvSpPr>
      <xdr:spPr>
        <a:xfrm>
          <a:off x="13436111" y="59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66276</xdr:rowOff>
    </xdr:from>
    <xdr:to>
      <xdr:col>67</xdr:col>
      <xdr:colOff>101600</xdr:colOff>
      <xdr:row>34</xdr:row>
      <xdr:rowOff>167876</xdr:rowOff>
    </xdr:to>
    <xdr:sp macro="" textlink="">
      <xdr:nvSpPr>
        <xdr:cNvPr id="535" name="楕円 534"/>
        <xdr:cNvSpPr/>
      </xdr:nvSpPr>
      <xdr:spPr>
        <a:xfrm>
          <a:off x="12763500" y="58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12953</xdr:rowOff>
    </xdr:from>
    <xdr:ext cx="599010" cy="259045"/>
    <xdr:sp macro="" textlink="">
      <xdr:nvSpPr>
        <xdr:cNvPr id="536" name="テキスト ボックス 535"/>
        <xdr:cNvSpPr txBox="1"/>
      </xdr:nvSpPr>
      <xdr:spPr>
        <a:xfrm>
          <a:off x="12514795" y="567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91277</xdr:rowOff>
    </xdr:from>
    <xdr:to>
      <xdr:col>85</xdr:col>
      <xdr:colOff>127000</xdr:colOff>
      <xdr:row>57</xdr:row>
      <xdr:rowOff>140616</xdr:rowOff>
    </xdr:to>
    <xdr:cxnSp macro="">
      <xdr:nvCxnSpPr>
        <xdr:cNvPr id="565" name="直線コネクタ 564"/>
        <xdr:cNvCxnSpPr/>
      </xdr:nvCxnSpPr>
      <xdr:spPr>
        <a:xfrm flipV="1">
          <a:off x="15481300" y="9863927"/>
          <a:ext cx="8382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95152</xdr:rowOff>
    </xdr:from>
    <xdr:to>
      <xdr:col>81</xdr:col>
      <xdr:colOff>50800</xdr:colOff>
      <xdr:row>57</xdr:row>
      <xdr:rowOff>140616</xdr:rowOff>
    </xdr:to>
    <xdr:cxnSp macro="">
      <xdr:nvCxnSpPr>
        <xdr:cNvPr id="568" name="直線コネクタ 567"/>
        <xdr:cNvCxnSpPr/>
      </xdr:nvCxnSpPr>
      <xdr:spPr>
        <a:xfrm>
          <a:off x="14592300" y="9867802"/>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26248</xdr:rowOff>
    </xdr:from>
    <xdr:to>
      <xdr:col>76</xdr:col>
      <xdr:colOff>114300</xdr:colOff>
      <xdr:row>57</xdr:row>
      <xdr:rowOff>95152</xdr:rowOff>
    </xdr:to>
    <xdr:cxnSp macro="">
      <xdr:nvCxnSpPr>
        <xdr:cNvPr id="571" name="直線コネクタ 570"/>
        <xdr:cNvCxnSpPr/>
      </xdr:nvCxnSpPr>
      <xdr:spPr>
        <a:xfrm>
          <a:off x="13703300" y="979889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133910</xdr:rowOff>
    </xdr:from>
    <xdr:to>
      <xdr:col>71</xdr:col>
      <xdr:colOff>177800</xdr:colOff>
      <xdr:row>57</xdr:row>
      <xdr:rowOff>26248</xdr:rowOff>
    </xdr:to>
    <xdr:cxnSp macro="">
      <xdr:nvCxnSpPr>
        <xdr:cNvPr id="574" name="直線コネクタ 573"/>
        <xdr:cNvCxnSpPr/>
      </xdr:nvCxnSpPr>
      <xdr:spPr>
        <a:xfrm>
          <a:off x="12814300" y="9392210"/>
          <a:ext cx="889000" cy="40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40477</xdr:rowOff>
    </xdr:from>
    <xdr:to>
      <xdr:col>85</xdr:col>
      <xdr:colOff>177800</xdr:colOff>
      <xdr:row>57</xdr:row>
      <xdr:rowOff>142077</xdr:rowOff>
    </xdr:to>
    <xdr:sp macro="" textlink="">
      <xdr:nvSpPr>
        <xdr:cNvPr id="584" name="楕円 583"/>
        <xdr:cNvSpPr/>
      </xdr:nvSpPr>
      <xdr:spPr>
        <a:xfrm>
          <a:off x="16268700" y="98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63354</xdr:rowOff>
    </xdr:from>
    <xdr:ext cx="599010" cy="259045"/>
    <xdr:sp macro="" textlink="">
      <xdr:nvSpPr>
        <xdr:cNvPr id="585" name="教育費該当値テキスト"/>
        <xdr:cNvSpPr txBox="1"/>
      </xdr:nvSpPr>
      <xdr:spPr>
        <a:xfrm>
          <a:off x="16370300" y="96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89816</xdr:rowOff>
    </xdr:from>
    <xdr:to>
      <xdr:col>81</xdr:col>
      <xdr:colOff>101600</xdr:colOff>
      <xdr:row>58</xdr:row>
      <xdr:rowOff>19966</xdr:rowOff>
    </xdr:to>
    <xdr:sp macro="" textlink="">
      <xdr:nvSpPr>
        <xdr:cNvPr id="586" name="楕円 585"/>
        <xdr:cNvSpPr/>
      </xdr:nvSpPr>
      <xdr:spPr>
        <a:xfrm>
          <a:off x="15430500" y="98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36493</xdr:rowOff>
    </xdr:from>
    <xdr:ext cx="599010" cy="259045"/>
    <xdr:sp macro="" textlink="">
      <xdr:nvSpPr>
        <xdr:cNvPr id="587" name="テキスト ボックス 586"/>
        <xdr:cNvSpPr txBox="1"/>
      </xdr:nvSpPr>
      <xdr:spPr>
        <a:xfrm>
          <a:off x="15181795" y="963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44352</xdr:rowOff>
    </xdr:from>
    <xdr:to>
      <xdr:col>76</xdr:col>
      <xdr:colOff>165100</xdr:colOff>
      <xdr:row>57</xdr:row>
      <xdr:rowOff>145952</xdr:rowOff>
    </xdr:to>
    <xdr:sp macro="" textlink="">
      <xdr:nvSpPr>
        <xdr:cNvPr id="588" name="楕円 587"/>
        <xdr:cNvSpPr/>
      </xdr:nvSpPr>
      <xdr:spPr>
        <a:xfrm>
          <a:off x="14541500" y="98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162479</xdr:rowOff>
    </xdr:from>
    <xdr:ext cx="599010" cy="259045"/>
    <xdr:sp macro="" textlink="">
      <xdr:nvSpPr>
        <xdr:cNvPr id="589" name="テキスト ボックス 588"/>
        <xdr:cNvSpPr txBox="1"/>
      </xdr:nvSpPr>
      <xdr:spPr>
        <a:xfrm>
          <a:off x="14292795" y="959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146898</xdr:rowOff>
    </xdr:from>
    <xdr:to>
      <xdr:col>72</xdr:col>
      <xdr:colOff>38100</xdr:colOff>
      <xdr:row>57</xdr:row>
      <xdr:rowOff>77048</xdr:rowOff>
    </xdr:to>
    <xdr:sp macro="" textlink="">
      <xdr:nvSpPr>
        <xdr:cNvPr id="590" name="楕円 589"/>
        <xdr:cNvSpPr/>
      </xdr:nvSpPr>
      <xdr:spPr>
        <a:xfrm>
          <a:off x="13652500" y="97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93575</xdr:rowOff>
    </xdr:from>
    <xdr:ext cx="599010" cy="259045"/>
    <xdr:sp macro="" textlink="">
      <xdr:nvSpPr>
        <xdr:cNvPr id="591" name="テキスト ボックス 590"/>
        <xdr:cNvSpPr txBox="1"/>
      </xdr:nvSpPr>
      <xdr:spPr>
        <a:xfrm>
          <a:off x="13403795" y="952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83110</xdr:rowOff>
    </xdr:from>
    <xdr:to>
      <xdr:col>67</xdr:col>
      <xdr:colOff>101600</xdr:colOff>
      <xdr:row>55</xdr:row>
      <xdr:rowOff>13260</xdr:rowOff>
    </xdr:to>
    <xdr:sp macro="" textlink="">
      <xdr:nvSpPr>
        <xdr:cNvPr id="592" name="楕円 591"/>
        <xdr:cNvSpPr/>
      </xdr:nvSpPr>
      <xdr:spPr>
        <a:xfrm>
          <a:off x="12763500" y="93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29787</xdr:rowOff>
    </xdr:from>
    <xdr:ext cx="599010" cy="259045"/>
    <xdr:sp macro="" textlink="">
      <xdr:nvSpPr>
        <xdr:cNvPr id="593" name="テキスト ボックス 592"/>
        <xdr:cNvSpPr txBox="1"/>
      </xdr:nvSpPr>
      <xdr:spPr>
        <a:xfrm>
          <a:off x="12514795" y="911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17185</xdr:rowOff>
    </xdr:from>
    <xdr:to>
      <xdr:col>85</xdr:col>
      <xdr:colOff>127000</xdr:colOff>
      <xdr:row>79</xdr:row>
      <xdr:rowOff>44450</xdr:rowOff>
    </xdr:to>
    <xdr:cxnSp macro="">
      <xdr:nvCxnSpPr>
        <xdr:cNvPr id="622" name="直線コネクタ 621"/>
        <xdr:cNvCxnSpPr/>
      </xdr:nvCxnSpPr>
      <xdr:spPr>
        <a:xfrm>
          <a:off x="15481300" y="13561735"/>
          <a:ext cx="8382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17185</xdr:rowOff>
    </xdr:from>
    <xdr:to>
      <xdr:col>81</xdr:col>
      <xdr:colOff>50800</xdr:colOff>
      <xdr:row>79</xdr:row>
      <xdr:rowOff>44450</xdr:rowOff>
    </xdr:to>
    <xdr:cxnSp macro="">
      <xdr:nvCxnSpPr>
        <xdr:cNvPr id="625" name="直線コネクタ 624"/>
        <xdr:cNvCxnSpPr/>
      </xdr:nvCxnSpPr>
      <xdr:spPr>
        <a:xfrm flipV="1">
          <a:off x="14592300" y="13561735"/>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137835</xdr:rowOff>
    </xdr:from>
    <xdr:to>
      <xdr:col>81</xdr:col>
      <xdr:colOff>101600</xdr:colOff>
      <xdr:row>79</xdr:row>
      <xdr:rowOff>67985</xdr:rowOff>
    </xdr:to>
    <xdr:sp macro="" textlink="">
      <xdr:nvSpPr>
        <xdr:cNvPr id="643" name="楕円 642"/>
        <xdr:cNvSpPr/>
      </xdr:nvSpPr>
      <xdr:spPr>
        <a:xfrm>
          <a:off x="15430500" y="135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59112</xdr:rowOff>
    </xdr:from>
    <xdr:ext cx="469744" cy="259045"/>
    <xdr:sp macro="" textlink="">
      <xdr:nvSpPr>
        <xdr:cNvPr id="644" name="テキスト ボックス 643"/>
        <xdr:cNvSpPr txBox="1"/>
      </xdr:nvSpPr>
      <xdr:spPr>
        <a:xfrm>
          <a:off x="15246428" y="136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119013</xdr:rowOff>
    </xdr:from>
    <xdr:to>
      <xdr:col>85</xdr:col>
      <xdr:colOff>127000</xdr:colOff>
      <xdr:row>96</xdr:row>
      <xdr:rowOff>134838</xdr:rowOff>
    </xdr:to>
    <xdr:cxnSp macro="">
      <xdr:nvCxnSpPr>
        <xdr:cNvPr id="679" name="直線コネクタ 678"/>
        <xdr:cNvCxnSpPr/>
      </xdr:nvCxnSpPr>
      <xdr:spPr>
        <a:xfrm>
          <a:off x="15481300" y="16578213"/>
          <a:ext cx="8382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119013</xdr:rowOff>
    </xdr:from>
    <xdr:to>
      <xdr:col>81</xdr:col>
      <xdr:colOff>50800</xdr:colOff>
      <xdr:row>96</xdr:row>
      <xdr:rowOff>135479</xdr:rowOff>
    </xdr:to>
    <xdr:cxnSp macro="">
      <xdr:nvCxnSpPr>
        <xdr:cNvPr id="682" name="直線コネクタ 681"/>
        <xdr:cNvCxnSpPr/>
      </xdr:nvCxnSpPr>
      <xdr:spPr>
        <a:xfrm flipV="1">
          <a:off x="14592300" y="1657821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114895</xdr:rowOff>
    </xdr:from>
    <xdr:to>
      <xdr:col>76</xdr:col>
      <xdr:colOff>114300</xdr:colOff>
      <xdr:row>96</xdr:row>
      <xdr:rowOff>135479</xdr:rowOff>
    </xdr:to>
    <xdr:cxnSp macro="">
      <xdr:nvCxnSpPr>
        <xdr:cNvPr id="685" name="直線コネクタ 684"/>
        <xdr:cNvCxnSpPr/>
      </xdr:nvCxnSpPr>
      <xdr:spPr>
        <a:xfrm>
          <a:off x="13703300" y="16574095"/>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114895</xdr:rowOff>
    </xdr:from>
    <xdr:to>
      <xdr:col>71</xdr:col>
      <xdr:colOff>177800</xdr:colOff>
      <xdr:row>96</xdr:row>
      <xdr:rowOff>148076</xdr:rowOff>
    </xdr:to>
    <xdr:cxnSp macro="">
      <xdr:nvCxnSpPr>
        <xdr:cNvPr id="688" name="直線コネクタ 687"/>
        <xdr:cNvCxnSpPr/>
      </xdr:nvCxnSpPr>
      <xdr:spPr>
        <a:xfrm flipV="1">
          <a:off x="12814300" y="16574095"/>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84038</xdr:rowOff>
    </xdr:from>
    <xdr:to>
      <xdr:col>85</xdr:col>
      <xdr:colOff>177800</xdr:colOff>
      <xdr:row>97</xdr:row>
      <xdr:rowOff>14188</xdr:rowOff>
    </xdr:to>
    <xdr:sp macro="" textlink="">
      <xdr:nvSpPr>
        <xdr:cNvPr id="698" name="楕円 697"/>
        <xdr:cNvSpPr/>
      </xdr:nvSpPr>
      <xdr:spPr>
        <a:xfrm>
          <a:off x="16268700" y="165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106915</xdr:rowOff>
    </xdr:from>
    <xdr:ext cx="599010" cy="259045"/>
    <xdr:sp macro="" textlink="">
      <xdr:nvSpPr>
        <xdr:cNvPr id="699" name="公債費該当値テキスト"/>
        <xdr:cNvSpPr txBox="1"/>
      </xdr:nvSpPr>
      <xdr:spPr>
        <a:xfrm>
          <a:off x="16370300" y="163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68213</xdr:rowOff>
    </xdr:from>
    <xdr:to>
      <xdr:col>81</xdr:col>
      <xdr:colOff>101600</xdr:colOff>
      <xdr:row>96</xdr:row>
      <xdr:rowOff>169813</xdr:rowOff>
    </xdr:to>
    <xdr:sp macro="" textlink="">
      <xdr:nvSpPr>
        <xdr:cNvPr id="700" name="楕円 699"/>
        <xdr:cNvSpPr/>
      </xdr:nvSpPr>
      <xdr:spPr>
        <a:xfrm>
          <a:off x="15430500" y="165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14890</xdr:rowOff>
    </xdr:from>
    <xdr:ext cx="599010" cy="259045"/>
    <xdr:sp macro="" textlink="">
      <xdr:nvSpPr>
        <xdr:cNvPr id="701" name="テキスト ボックス 700"/>
        <xdr:cNvSpPr txBox="1"/>
      </xdr:nvSpPr>
      <xdr:spPr>
        <a:xfrm>
          <a:off x="15181795" y="163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84679</xdr:rowOff>
    </xdr:from>
    <xdr:to>
      <xdr:col>76</xdr:col>
      <xdr:colOff>165100</xdr:colOff>
      <xdr:row>97</xdr:row>
      <xdr:rowOff>14829</xdr:rowOff>
    </xdr:to>
    <xdr:sp macro="" textlink="">
      <xdr:nvSpPr>
        <xdr:cNvPr id="702" name="楕円 701"/>
        <xdr:cNvSpPr/>
      </xdr:nvSpPr>
      <xdr:spPr>
        <a:xfrm>
          <a:off x="14541500" y="165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31356</xdr:rowOff>
    </xdr:from>
    <xdr:ext cx="599010" cy="259045"/>
    <xdr:sp macro="" textlink="">
      <xdr:nvSpPr>
        <xdr:cNvPr id="703" name="テキスト ボックス 702"/>
        <xdr:cNvSpPr txBox="1"/>
      </xdr:nvSpPr>
      <xdr:spPr>
        <a:xfrm>
          <a:off x="14292795" y="163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64095</xdr:rowOff>
    </xdr:from>
    <xdr:to>
      <xdr:col>72</xdr:col>
      <xdr:colOff>38100</xdr:colOff>
      <xdr:row>96</xdr:row>
      <xdr:rowOff>165695</xdr:rowOff>
    </xdr:to>
    <xdr:sp macro="" textlink="">
      <xdr:nvSpPr>
        <xdr:cNvPr id="704" name="楕円 703"/>
        <xdr:cNvSpPr/>
      </xdr:nvSpPr>
      <xdr:spPr>
        <a:xfrm>
          <a:off x="13652500" y="165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10772</xdr:rowOff>
    </xdr:from>
    <xdr:ext cx="599010" cy="259045"/>
    <xdr:sp macro="" textlink="">
      <xdr:nvSpPr>
        <xdr:cNvPr id="705" name="テキスト ボックス 704"/>
        <xdr:cNvSpPr txBox="1"/>
      </xdr:nvSpPr>
      <xdr:spPr>
        <a:xfrm>
          <a:off x="13403795" y="1629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97276</xdr:rowOff>
    </xdr:from>
    <xdr:to>
      <xdr:col>67</xdr:col>
      <xdr:colOff>101600</xdr:colOff>
      <xdr:row>97</xdr:row>
      <xdr:rowOff>27426</xdr:rowOff>
    </xdr:to>
    <xdr:sp macro="" textlink="">
      <xdr:nvSpPr>
        <xdr:cNvPr id="706" name="楕円 705"/>
        <xdr:cNvSpPr/>
      </xdr:nvSpPr>
      <xdr:spPr>
        <a:xfrm>
          <a:off x="12763500" y="16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43953</xdr:rowOff>
    </xdr:from>
    <xdr:ext cx="599010" cy="259045"/>
    <xdr:sp macro="" textlink="">
      <xdr:nvSpPr>
        <xdr:cNvPr id="707" name="テキスト ボックス 706"/>
        <xdr:cNvSpPr txBox="1"/>
      </xdr:nvSpPr>
      <xdr:spPr>
        <a:xfrm>
          <a:off x="12514795" y="1633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本村の基幹産業は酪農であり、乳質改善奨励補助金をはじめとする多くの農業関連単独施策を実施していることから、農林産業費は類似団体を大きく上回っている。</a:t>
          </a:r>
          <a:endParaRPr lang="ja-JP" altLang="ja-JP">
            <a:effectLst/>
          </a:endParaRPr>
        </a:p>
        <a:p>
          <a:r>
            <a:rPr kumimoji="1" lang="ja-JP" altLang="ja-JP" sz="1100">
              <a:solidFill>
                <a:schemeClr val="dk1"/>
              </a:solidFill>
              <a:effectLst/>
              <a:latin typeface="+mn-lt"/>
              <a:ea typeface="+mn-ea"/>
              <a:cs typeface="+mn-cs"/>
            </a:rPr>
            <a:t>衛生費については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平成２８年度に村内唯一の内科を中心とした医療機関として村全体の地域医療を支え、重要な役割を果たしている村立鶴居診療所</a:t>
          </a:r>
          <a:r>
            <a:rPr kumimoji="1" lang="ja-JP" altLang="en-US" sz="1100">
              <a:solidFill>
                <a:schemeClr val="dk1"/>
              </a:solidFill>
              <a:effectLst/>
              <a:latin typeface="+mn-lt"/>
              <a:ea typeface="+mn-ea"/>
              <a:cs typeface="+mn-cs"/>
            </a:rPr>
            <a:t>の建て替えをしており、その</a:t>
          </a:r>
          <a:r>
            <a:rPr kumimoji="1" lang="ja-JP" altLang="ja-JP" sz="1100">
              <a:solidFill>
                <a:schemeClr val="dk1"/>
              </a:solidFill>
              <a:effectLst/>
              <a:latin typeface="+mn-lt"/>
              <a:ea typeface="+mn-ea"/>
              <a:cs typeface="+mn-cs"/>
            </a:rPr>
            <a:t>建築</a:t>
          </a:r>
          <a:r>
            <a:rPr kumimoji="1" lang="ja-JP" altLang="en-US" sz="1100">
              <a:solidFill>
                <a:schemeClr val="dk1"/>
              </a:solidFill>
              <a:effectLst/>
              <a:latin typeface="+mn-lt"/>
              <a:ea typeface="+mn-ea"/>
              <a:cs typeface="+mn-cs"/>
            </a:rPr>
            <a:t>が完了したことによる減。</a:t>
          </a:r>
          <a:endParaRPr lang="ja-JP" altLang="ja-JP">
            <a:effectLst/>
          </a:endParaRPr>
        </a:p>
        <a:p>
          <a:r>
            <a:rPr kumimoji="1" lang="ja-JP" altLang="en-US" sz="1100">
              <a:solidFill>
                <a:schemeClr val="dk1"/>
              </a:solidFill>
              <a:effectLst/>
              <a:latin typeface="+mn-lt"/>
              <a:ea typeface="+mn-ea"/>
              <a:cs typeface="+mn-cs"/>
            </a:rPr>
            <a:t>民生費については、住宅に困窮している独居老人の生活改善と福祉の向上を図るため、市街地活性化サロンを併設した老人福祉住宅を増築したことに伴う増。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公債費については歳出総額の２割以内に調整しており、総合計画に基づいた投資的事業の実施と地方債の計画的な発行を行い、健全な財政運営に努めている。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昨年と比較し微増傾向で推移している。今後は公共施設の改修・更新・長寿命化に係る大型事業の財源として計画的に基金資金を活用しながら、健全な財政運営の原資として適正な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で黒字決算であり連結実質赤字比率は発生していない。今後、一般会計は基金等の保有残高により安定した財政運営を堅持できるが、特別会計では一般会計からの繰出金によって収支の均衡を保っている運営状況にあることから、制度内容の見直しや業務の効率化等によって経営の健全化を図る必要があ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4825135</v>
      </c>
      <c r="BO4" s="410"/>
      <c r="BP4" s="410"/>
      <c r="BQ4" s="410"/>
      <c r="BR4" s="410"/>
      <c r="BS4" s="410"/>
      <c r="BT4" s="410"/>
      <c r="BU4" s="411"/>
      <c r="BV4" s="409">
        <v>4427406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2.2000000000000002</v>
      </c>
      <c r="CU4" s="416"/>
      <c r="CV4" s="416"/>
      <c r="CW4" s="416"/>
      <c r="CX4" s="416"/>
      <c r="CY4" s="416"/>
      <c r="CZ4" s="416"/>
      <c r="DA4" s="417"/>
      <c r="DB4" s="415">
        <v>2.2000000000000002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4768190</v>
      </c>
      <c r="BO5" s="447"/>
      <c r="BP5" s="447"/>
      <c r="BQ5" s="447"/>
      <c r="BR5" s="447"/>
      <c r="BS5" s="447"/>
      <c r="BT5" s="447"/>
      <c r="BU5" s="448"/>
      <c r="BV5" s="446">
        <v>4368248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84.1</v>
      </c>
      <c r="CU5" s="444"/>
      <c r="CV5" s="444"/>
      <c r="CW5" s="444"/>
      <c r="CX5" s="444"/>
      <c r="CY5" s="444"/>
      <c r="CZ5" s="444"/>
      <c r="DA5" s="445"/>
      <c r="DB5" s="443">
        <v>80.8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56945</v>
      </c>
      <c r="BO6" s="447"/>
      <c r="BP6" s="447"/>
      <c r="BQ6" s="447"/>
      <c r="BR6" s="447"/>
      <c r="BS6" s="447"/>
      <c r="BT6" s="447"/>
      <c r="BU6" s="448"/>
      <c r="BV6" s="446">
        <v>59158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87.4</v>
      </c>
      <c r="CU6" s="484"/>
      <c r="CV6" s="484"/>
      <c r="CW6" s="484"/>
      <c r="CX6" s="484"/>
      <c r="CY6" s="484"/>
      <c r="CZ6" s="484"/>
      <c r="DA6" s="485"/>
      <c r="DB6" s="483">
        <v>84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754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2566005</v>
      </c>
      <c r="CU7" s="447"/>
      <c r="CV7" s="447"/>
      <c r="CW7" s="447"/>
      <c r="CX7" s="447"/>
      <c r="CY7" s="447"/>
      <c r="CZ7" s="447"/>
      <c r="DA7" s="448"/>
      <c r="DB7" s="446">
        <v>2626223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56945</v>
      </c>
      <c r="BO8" s="447"/>
      <c r="BP8" s="447"/>
      <c r="BQ8" s="447"/>
      <c r="BR8" s="447"/>
      <c r="BS8" s="447"/>
      <c r="BT8" s="447"/>
      <c r="BU8" s="448"/>
      <c r="BV8" s="446">
        <v>58404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2534</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-1459</v>
      </c>
      <c r="BO9" s="447"/>
      <c r="BP9" s="447"/>
      <c r="BQ9" s="447"/>
      <c r="BR9" s="447"/>
      <c r="BS9" s="447"/>
      <c r="BT9" s="447"/>
      <c r="BU9" s="448"/>
      <c r="BV9" s="446">
        <v>16406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15.1</v>
      </c>
      <c r="CU9" s="444"/>
      <c r="CV9" s="444"/>
      <c r="CW9" s="444"/>
      <c r="CX9" s="444"/>
      <c r="CY9" s="444"/>
      <c r="CZ9" s="444"/>
      <c r="DA9" s="445"/>
      <c r="DB9" s="443">
        <v>17.3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2627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34622</v>
      </c>
      <c r="BO10" s="447"/>
      <c r="BP10" s="447"/>
      <c r="BQ10" s="447"/>
      <c r="BR10" s="447"/>
      <c r="BS10" s="447"/>
      <c r="BT10" s="447"/>
      <c r="BU10" s="448"/>
      <c r="BV10" s="446">
        <v>26409</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2538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33716</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2513</v>
      </c>
      <c r="S13" s="528"/>
      <c r="T13" s="528"/>
      <c r="U13" s="528"/>
      <c r="V13" s="529"/>
      <c r="W13" s="462" t="s">
        <v>133</v>
      </c>
      <c r="X13" s="463"/>
      <c r="Y13" s="463"/>
      <c r="Z13" s="463"/>
      <c r="AA13" s="463"/>
      <c r="AB13" s="453"/>
      <c r="AC13" s="497">
        <v>421</v>
      </c>
      <c r="AD13" s="498"/>
      <c r="AE13" s="498"/>
      <c r="AF13" s="498"/>
      <c r="AG13" s="537"/>
      <c r="AH13" s="497">
        <v>445</v>
      </c>
      <c r="AI13" s="498"/>
      <c r="AJ13" s="498"/>
      <c r="AK13" s="498"/>
      <c r="AL13" s="499"/>
      <c r="AM13" s="475" t="s">
        <v>134</v>
      </c>
      <c r="AN13" s="476"/>
      <c r="AO13" s="476"/>
      <c r="AP13" s="476"/>
      <c r="AQ13" s="476"/>
      <c r="AR13" s="476"/>
      <c r="AS13" s="476"/>
      <c r="AT13" s="477"/>
      <c r="AU13" s="478" t="s">
        <v>115</v>
      </c>
      <c r="AV13" s="479"/>
      <c r="AW13" s="479"/>
      <c r="AX13" s="479"/>
      <c r="AY13" s="480" t="s">
        <v>135</v>
      </c>
      <c r="AZ13" s="481"/>
      <c r="BA13" s="481"/>
      <c r="BB13" s="481"/>
      <c r="BC13" s="481"/>
      <c r="BD13" s="481"/>
      <c r="BE13" s="481"/>
      <c r="BF13" s="481"/>
      <c r="BG13" s="481"/>
      <c r="BH13" s="481"/>
      <c r="BI13" s="481"/>
      <c r="BJ13" s="481"/>
      <c r="BK13" s="481"/>
      <c r="BL13" s="481"/>
      <c r="BM13" s="482"/>
      <c r="BN13" s="446">
        <v>-553</v>
      </c>
      <c r="BO13" s="447"/>
      <c r="BP13" s="447"/>
      <c r="BQ13" s="447"/>
      <c r="BR13" s="447"/>
      <c r="BS13" s="447"/>
      <c r="BT13" s="447"/>
      <c r="BU13" s="448"/>
      <c r="BV13" s="446">
        <v>42815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6.9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2525</v>
      </c>
      <c r="S14" s="528"/>
      <c r="T14" s="528"/>
      <c r="U14" s="528"/>
      <c r="V14" s="529"/>
      <c r="W14" s="436"/>
      <c r="X14" s="437"/>
      <c r="Y14" s="437"/>
      <c r="Z14" s="437"/>
      <c r="AA14" s="437"/>
      <c r="AB14" s="426"/>
      <c r="AC14" s="530">
        <v>34.299999999999997</v>
      </c>
      <c r="AD14" s="531"/>
      <c r="AE14" s="531"/>
      <c r="AF14" s="531"/>
      <c r="AG14" s="532"/>
      <c r="AH14" s="530">
        <v>36.9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2506</v>
      </c>
      <c r="S15" s="528"/>
      <c r="T15" s="528"/>
      <c r="U15" s="528"/>
      <c r="V15" s="529"/>
      <c r="W15" s="462" t="s">
        <v>140</v>
      </c>
      <c r="X15" s="463"/>
      <c r="Y15" s="463"/>
      <c r="Z15" s="463"/>
      <c r="AA15" s="463"/>
      <c r="AB15" s="453"/>
      <c r="AC15" s="497">
        <v>115</v>
      </c>
      <c r="AD15" s="498"/>
      <c r="AE15" s="498"/>
      <c r="AF15" s="498"/>
      <c r="AG15" s="537"/>
      <c r="AH15" s="497">
        <v>109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407093</v>
      </c>
      <c r="BO15" s="410"/>
      <c r="BP15" s="410"/>
      <c r="BQ15" s="410"/>
      <c r="BR15" s="410"/>
      <c r="BS15" s="410"/>
      <c r="BT15" s="410"/>
      <c r="BU15" s="411"/>
      <c r="BV15" s="409">
        <v>396609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9.4</v>
      </c>
      <c r="AD16" s="531"/>
      <c r="AE16" s="531"/>
      <c r="AF16" s="531"/>
      <c r="AG16" s="532"/>
      <c r="AH16" s="530">
        <v>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2371648</v>
      </c>
      <c r="BO16" s="447"/>
      <c r="BP16" s="447"/>
      <c r="BQ16" s="447"/>
      <c r="BR16" s="447"/>
      <c r="BS16" s="447"/>
      <c r="BT16" s="447"/>
      <c r="BU16" s="448"/>
      <c r="BV16" s="446">
        <v>2441352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690</v>
      </c>
      <c r="AD17" s="498"/>
      <c r="AE17" s="498"/>
      <c r="AF17" s="498"/>
      <c r="AG17" s="537"/>
      <c r="AH17" s="497">
        <v>652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502367</v>
      </c>
      <c r="BO17" s="447"/>
      <c r="BP17" s="447"/>
      <c r="BQ17" s="447"/>
      <c r="BR17" s="447"/>
      <c r="BS17" s="447"/>
      <c r="BT17" s="447"/>
      <c r="BU17" s="448"/>
      <c r="BV17" s="446">
        <v>482826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571.79999999999995</v>
      </c>
      <c r="M18" s="559"/>
      <c r="N18" s="559"/>
      <c r="O18" s="559"/>
      <c r="P18" s="559"/>
      <c r="Q18" s="559"/>
      <c r="R18" s="560"/>
      <c r="S18" s="560"/>
      <c r="T18" s="560"/>
      <c r="U18" s="560"/>
      <c r="V18" s="561"/>
      <c r="W18" s="464"/>
      <c r="X18" s="465"/>
      <c r="Y18" s="465"/>
      <c r="Z18" s="465"/>
      <c r="AA18" s="465"/>
      <c r="AB18" s="456"/>
      <c r="AC18" s="562">
        <v>56.3</v>
      </c>
      <c r="AD18" s="563"/>
      <c r="AE18" s="563"/>
      <c r="AF18" s="563"/>
      <c r="AG18" s="564"/>
      <c r="AH18" s="562">
        <v>54.1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2198535</v>
      </c>
      <c r="BO18" s="447"/>
      <c r="BP18" s="447"/>
      <c r="BQ18" s="447"/>
      <c r="BR18" s="447"/>
      <c r="BS18" s="447"/>
      <c r="BT18" s="447"/>
      <c r="BU18" s="448"/>
      <c r="BV18" s="446">
        <v>2146225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3742482</v>
      </c>
      <c r="BO19" s="447"/>
      <c r="BP19" s="447"/>
      <c r="BQ19" s="447"/>
      <c r="BR19" s="447"/>
      <c r="BS19" s="447"/>
      <c r="BT19" s="447"/>
      <c r="BU19" s="448"/>
      <c r="BV19" s="446">
        <v>3361416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1026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3630630</v>
      </c>
      <c r="BO23" s="447"/>
      <c r="BP23" s="447"/>
      <c r="BQ23" s="447"/>
      <c r="BR23" s="447"/>
      <c r="BS23" s="447"/>
      <c r="BT23" s="447"/>
      <c r="BU23" s="448"/>
      <c r="BV23" s="446">
        <v>3873330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7820</v>
      </c>
      <c r="R24" s="498"/>
      <c r="S24" s="498"/>
      <c r="T24" s="498"/>
      <c r="U24" s="498"/>
      <c r="V24" s="537"/>
      <c r="W24" s="596"/>
      <c r="X24" s="584"/>
      <c r="Y24" s="585"/>
      <c r="Z24" s="496" t="s">
        <v>164</v>
      </c>
      <c r="AA24" s="476"/>
      <c r="AB24" s="476"/>
      <c r="AC24" s="476"/>
      <c r="AD24" s="476"/>
      <c r="AE24" s="476"/>
      <c r="AF24" s="476"/>
      <c r="AG24" s="477"/>
      <c r="AH24" s="497">
        <v>58</v>
      </c>
      <c r="AI24" s="498"/>
      <c r="AJ24" s="498"/>
      <c r="AK24" s="498"/>
      <c r="AL24" s="537"/>
      <c r="AM24" s="497">
        <v>173420</v>
      </c>
      <c r="AN24" s="498"/>
      <c r="AO24" s="498"/>
      <c r="AP24" s="498"/>
      <c r="AQ24" s="498"/>
      <c r="AR24" s="537"/>
      <c r="AS24" s="497">
        <v>2990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2894220</v>
      </c>
      <c r="BO24" s="447"/>
      <c r="BP24" s="447"/>
      <c r="BQ24" s="447"/>
      <c r="BR24" s="447"/>
      <c r="BS24" s="447"/>
      <c r="BT24" s="447"/>
      <c r="BU24" s="448"/>
      <c r="BV24" s="446">
        <v>3267959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6490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124</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222232</v>
      </c>
      <c r="BO25" s="410"/>
      <c r="BP25" s="410"/>
      <c r="BQ25" s="410"/>
      <c r="BR25" s="410"/>
      <c r="BS25" s="410"/>
      <c r="BT25" s="410"/>
      <c r="BU25" s="411"/>
      <c r="BV25" s="409">
        <v>121112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5860</v>
      </c>
      <c r="R26" s="498"/>
      <c r="S26" s="498"/>
      <c r="T26" s="498"/>
      <c r="U26" s="498"/>
      <c r="V26" s="537"/>
      <c r="W26" s="596"/>
      <c r="X26" s="584"/>
      <c r="Y26" s="585"/>
      <c r="Z26" s="496" t="s">
        <v>171</v>
      </c>
      <c r="AA26" s="606"/>
      <c r="AB26" s="606"/>
      <c r="AC26" s="606"/>
      <c r="AD26" s="606"/>
      <c r="AE26" s="606"/>
      <c r="AF26" s="606"/>
      <c r="AG26" s="607"/>
      <c r="AH26" s="497" t="s">
        <v>124</v>
      </c>
      <c r="AI26" s="498"/>
      <c r="AJ26" s="498"/>
      <c r="AK26" s="498"/>
      <c r="AL26" s="537"/>
      <c r="AM26" s="497" t="s">
        <v>124</v>
      </c>
      <c r="AN26" s="498"/>
      <c r="AO26" s="498"/>
      <c r="AP26" s="498"/>
      <c r="AQ26" s="498"/>
      <c r="AR26" s="537"/>
      <c r="AS26" s="497" t="s">
        <v>168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3070</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124</v>
      </c>
      <c r="AN27" s="498"/>
      <c r="AO27" s="498"/>
      <c r="AP27" s="498"/>
      <c r="AQ27" s="498"/>
      <c r="AR27" s="537"/>
      <c r="AS27" s="497" t="s">
        <v>124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54681</v>
      </c>
      <c r="BO27" s="620"/>
      <c r="BP27" s="620"/>
      <c r="BQ27" s="620"/>
      <c r="BR27" s="620"/>
      <c r="BS27" s="620"/>
      <c r="BT27" s="620"/>
      <c r="BU27" s="621"/>
      <c r="BV27" s="619">
        <v>54285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2460</v>
      </c>
      <c r="R28" s="498"/>
      <c r="S28" s="498"/>
      <c r="T28" s="498"/>
      <c r="U28" s="498"/>
      <c r="V28" s="537"/>
      <c r="W28" s="596"/>
      <c r="X28" s="584"/>
      <c r="Y28" s="585"/>
      <c r="Z28" s="496" t="s">
        <v>177</v>
      </c>
      <c r="AA28" s="476"/>
      <c r="AB28" s="476"/>
      <c r="AC28" s="476"/>
      <c r="AD28" s="476"/>
      <c r="AE28" s="476"/>
      <c r="AF28" s="476"/>
      <c r="AG28" s="477"/>
      <c r="AH28" s="497" t="s">
        <v>124</v>
      </c>
      <c r="AI28" s="498"/>
      <c r="AJ28" s="498"/>
      <c r="AK28" s="498"/>
      <c r="AL28" s="537"/>
      <c r="AM28" s="497" t="s">
        <v>124</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743292</v>
      </c>
      <c r="BO28" s="410"/>
      <c r="BP28" s="410"/>
      <c r="BQ28" s="410"/>
      <c r="BR28" s="410"/>
      <c r="BS28" s="410"/>
      <c r="BT28" s="410"/>
      <c r="BU28" s="411"/>
      <c r="BV28" s="409">
        <v>742386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7</v>
      </c>
      <c r="M29" s="498"/>
      <c r="N29" s="498"/>
      <c r="O29" s="498"/>
      <c r="P29" s="537"/>
      <c r="Q29" s="497">
        <v>1930</v>
      </c>
      <c r="R29" s="498"/>
      <c r="S29" s="498"/>
      <c r="T29" s="498"/>
      <c r="U29" s="498"/>
      <c r="V29" s="537"/>
      <c r="W29" s="597"/>
      <c r="X29" s="598"/>
      <c r="Y29" s="599"/>
      <c r="Z29" s="496" t="s">
        <v>180</v>
      </c>
      <c r="AA29" s="476"/>
      <c r="AB29" s="476"/>
      <c r="AC29" s="476"/>
      <c r="AD29" s="476"/>
      <c r="AE29" s="476"/>
      <c r="AF29" s="476"/>
      <c r="AG29" s="477"/>
      <c r="AH29" s="497">
        <v>58</v>
      </c>
      <c r="AI29" s="498"/>
      <c r="AJ29" s="498"/>
      <c r="AK29" s="498"/>
      <c r="AL29" s="537"/>
      <c r="AM29" s="497">
        <v>173420</v>
      </c>
      <c r="AN29" s="498"/>
      <c r="AO29" s="498"/>
      <c r="AP29" s="498"/>
      <c r="AQ29" s="498"/>
      <c r="AR29" s="537"/>
      <c r="AS29" s="497">
        <v>2990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393558</v>
      </c>
      <c r="BO29" s="447"/>
      <c r="BP29" s="447"/>
      <c r="BQ29" s="447"/>
      <c r="BR29" s="447"/>
      <c r="BS29" s="447"/>
      <c r="BT29" s="447"/>
      <c r="BU29" s="448"/>
      <c r="BV29" s="446">
        <v>393528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2779638</v>
      </c>
      <c r="BO30" s="620"/>
      <c r="BP30" s="620"/>
      <c r="BQ30" s="620"/>
      <c r="BR30" s="620"/>
      <c r="BS30" s="620"/>
      <c r="BT30" s="620"/>
      <c r="BU30" s="621"/>
      <c r="BV30" s="619">
        <v>2099882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釧路北部消防事務組合</v>
      </c>
      <c r="BZ34" s="633"/>
      <c r="CA34" s="633"/>
      <c r="CB34" s="633"/>
      <c r="CC34" s="633"/>
      <c r="CD34" s="633"/>
      <c r="CE34" s="633"/>
      <c r="CF34" s="633"/>
      <c r="CG34" s="633"/>
      <c r="CH34" s="633"/>
      <c r="CI34" s="633"/>
      <c r="CJ34" s="633"/>
      <c r="CK34" s="633"/>
      <c r="CL34" s="633"/>
      <c r="CM34" s="633"/>
      <c r="CN34" s="193"/>
      <c r="CO34" s="632">
        <f>IF(CQ34="","",MAX(C34:D43,U34:V43,AM34:AN43,BE34:BF43,BW34:BX43)+1)</f>
        <v>12</v>
      </c>
      <c r="CP34" s="632"/>
      <c r="CQ34" s="633" t="str">
        <f>IF('各会計、関係団体の財政状況及び健全化判断比率'!BS7="","",'各会計、関係団体の財政状況及び健全化判断比率'!BS7)</f>
        <v>鶴居村振興公社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診療所会計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釧路広域連合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釧路公立大学事務組合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釧路・根室広域地方税滞納整理機構</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TYF7PyKZXLoYizXYFHzKPCYqGA03U17OqKGU7teqx606GpPpxcROPypeNvowXV3kCyLdLWKX3pWQ3KSqh8eEw==" saltValue="FNbkb5bmWB2qLjirGnah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547</v>
      </c>
      <c r="D34" s="1224"/>
      <c r="E34" s="1225"/>
      <c r="F34" s="32">
        <v>3.72</v>
      </c>
      <c r="G34" s="33">
        <v>1.75</v>
      </c>
      <c r="H34" s="33">
        <v>1.55</v>
      </c>
      <c r="I34" s="33">
        <v>2.2200000000000002</v>
      </c>
      <c r="J34" s="34">
        <v>2.21</v>
      </c>
      <c r="K34" s="22"/>
      <c r="L34" s="22"/>
      <c r="M34" s="22"/>
      <c r="N34" s="22"/>
      <c r="O34" s="22"/>
      <c r="P34" s="22"/>
    </row>
    <row r="35" spans="1:16" ht="39" customHeight="1">
      <c r="A35" s="22"/>
      <c r="B35" s="35"/>
      <c r="C35" s="1218" t="s">
        <v>548</v>
      </c>
      <c r="D35" s="1219"/>
      <c r="E35" s="1220"/>
      <c r="F35" s="36">
        <v>1.9</v>
      </c>
      <c r="G35" s="37">
        <v>2.2599999999999998</v>
      </c>
      <c r="H35" s="37">
        <v>1.51</v>
      </c>
      <c r="I35" s="37">
        <v>1.67</v>
      </c>
      <c r="J35" s="38">
        <v>1.37</v>
      </c>
      <c r="K35" s="22"/>
      <c r="L35" s="22"/>
      <c r="M35" s="22"/>
      <c r="N35" s="22"/>
      <c r="O35" s="22"/>
      <c r="P35" s="22"/>
    </row>
    <row r="36" spans="1:16" ht="39" customHeight="1">
      <c r="A36" s="22"/>
      <c r="B36" s="35"/>
      <c r="C36" s="1218" t="s">
        <v>549</v>
      </c>
      <c r="D36" s="1219"/>
      <c r="E36" s="1220"/>
      <c r="F36" s="36">
        <v>0.43</v>
      </c>
      <c r="G36" s="37">
        <v>0.84</v>
      </c>
      <c r="H36" s="37">
        <v>0.82</v>
      </c>
      <c r="I36" s="37">
        <v>1.1000000000000001</v>
      </c>
      <c r="J36" s="38">
        <v>0.87</v>
      </c>
      <c r="K36" s="22"/>
      <c r="L36" s="22"/>
      <c r="M36" s="22"/>
      <c r="N36" s="22"/>
      <c r="O36" s="22"/>
      <c r="P36" s="22"/>
    </row>
    <row r="37" spans="1:16" ht="39" customHeight="1">
      <c r="A37" s="22"/>
      <c r="B37" s="35"/>
      <c r="C37" s="1218" t="s">
        <v>550</v>
      </c>
      <c r="D37" s="1219"/>
      <c r="E37" s="1220"/>
      <c r="F37" s="36">
        <v>0.15</v>
      </c>
      <c r="G37" s="37">
        <v>0.15</v>
      </c>
      <c r="H37" s="37">
        <v>0.11</v>
      </c>
      <c r="I37" s="37">
        <v>0.12</v>
      </c>
      <c r="J37" s="38">
        <v>0.12</v>
      </c>
      <c r="K37" s="22"/>
      <c r="L37" s="22"/>
      <c r="M37" s="22"/>
      <c r="N37" s="22"/>
      <c r="O37" s="22"/>
      <c r="P37" s="22"/>
    </row>
    <row r="38" spans="1:16" ht="39" customHeight="1">
      <c r="A38" s="22"/>
      <c r="B38" s="35"/>
      <c r="C38" s="1218" t="s">
        <v>551</v>
      </c>
      <c r="D38" s="1219"/>
      <c r="E38" s="1220"/>
      <c r="F38" s="36">
        <v>0.03</v>
      </c>
      <c r="G38" s="37">
        <v>7.0000000000000007E-2</v>
      </c>
      <c r="H38" s="37">
        <v>0.04</v>
      </c>
      <c r="I38" s="37">
        <v>0.04</v>
      </c>
      <c r="J38" s="38">
        <v>0.04</v>
      </c>
      <c r="K38" s="22"/>
      <c r="L38" s="22"/>
      <c r="M38" s="22"/>
      <c r="N38" s="22"/>
      <c r="O38" s="22"/>
      <c r="P38" s="22"/>
    </row>
    <row r="39" spans="1:16" ht="39" customHeight="1">
      <c r="A39" s="22"/>
      <c r="B39" s="35"/>
      <c r="C39" s="1218" t="s">
        <v>552</v>
      </c>
      <c r="D39" s="1219"/>
      <c r="E39" s="1220"/>
      <c r="F39" s="36">
        <v>0</v>
      </c>
      <c r="G39" s="37">
        <v>0</v>
      </c>
      <c r="H39" s="37">
        <v>0.01</v>
      </c>
      <c r="I39" s="37">
        <v>0.01</v>
      </c>
      <c r="J39" s="38">
        <v>0.01</v>
      </c>
      <c r="K39" s="22"/>
      <c r="L39" s="22"/>
      <c r="M39" s="22"/>
      <c r="N39" s="22"/>
      <c r="O39" s="22"/>
      <c r="P39" s="22"/>
    </row>
    <row r="40" spans="1:16" ht="39" customHeight="1">
      <c r="A40" s="22"/>
      <c r="B40" s="35"/>
      <c r="C40" s="1218" t="s">
        <v>553</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555</v>
      </c>
      <c r="D43" s="1222"/>
      <c r="E43" s="1223"/>
      <c r="F43" s="41" t="s">
        <v>497</v>
      </c>
      <c r="G43" s="42" t="s">
        <v>497</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EOXkfzVbdnV+VUrdBG9Uv8F3HQYB07S0CfFlcJM4111UqF5nAVYAiZHDpnGEjnT4XodzrMmlDV4CQ5eQFhZfA==" saltValue="N+IFt6EmtK4iHtylEqo6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547</v>
      </c>
      <c r="L45" s="60">
        <v>590</v>
      </c>
      <c r="M45" s="60">
        <v>559</v>
      </c>
      <c r="N45" s="60">
        <v>584</v>
      </c>
      <c r="O45" s="61">
        <v>566</v>
      </c>
      <c r="P45" s="48"/>
      <c r="Q45" s="48"/>
      <c r="R45" s="48"/>
      <c r="S45" s="48"/>
      <c r="T45" s="48"/>
      <c r="U45" s="48"/>
    </row>
    <row r="46" spans="1:21" ht="30.75" customHeight="1">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15</v>
      </c>
      <c r="F48" s="1228"/>
      <c r="G48" s="1228"/>
      <c r="H48" s="1228"/>
      <c r="I48" s="1228"/>
      <c r="J48" s="1229"/>
      <c r="K48" s="63">
        <v>35</v>
      </c>
      <c r="L48" s="64">
        <v>34</v>
      </c>
      <c r="M48" s="64">
        <v>31</v>
      </c>
      <c r="N48" s="64">
        <v>25</v>
      </c>
      <c r="O48" s="65">
        <v>23</v>
      </c>
      <c r="P48" s="48"/>
      <c r="Q48" s="48"/>
      <c r="R48" s="48"/>
      <c r="S48" s="48"/>
      <c r="T48" s="48"/>
      <c r="U48" s="48"/>
    </row>
    <row r="49" spans="1:21" ht="30.75" customHeight="1">
      <c r="A49" s="48"/>
      <c r="B49" s="1236"/>
      <c r="C49" s="1237"/>
      <c r="D49" s="62"/>
      <c r="E49" s="1228" t="s">
        <v>16</v>
      </c>
      <c r="F49" s="1228"/>
      <c r="G49" s="1228"/>
      <c r="H49" s="1228"/>
      <c r="I49" s="1228"/>
      <c r="J49" s="1229"/>
      <c r="K49" s="63">
        <v>3</v>
      </c>
      <c r="L49" s="64">
        <v>3</v>
      </c>
      <c r="M49" s="64">
        <v>3</v>
      </c>
      <c r="N49" s="64">
        <v>3</v>
      </c>
      <c r="O49" s="65">
        <v>3</v>
      </c>
      <c r="P49" s="48"/>
      <c r="Q49" s="48"/>
      <c r="R49" s="48"/>
      <c r="S49" s="48"/>
      <c r="T49" s="48"/>
      <c r="U49" s="48"/>
    </row>
    <row r="50" spans="1:21" ht="30.75" customHeight="1">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405</v>
      </c>
      <c r="L52" s="64">
        <v>440</v>
      </c>
      <c r="M52" s="64">
        <v>475</v>
      </c>
      <c r="N52" s="64">
        <v>466</v>
      </c>
      <c r="O52" s="65">
        <v>454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180</v>
      </c>
      <c r="L53" s="69">
        <v>187</v>
      </c>
      <c r="M53" s="69">
        <v>118</v>
      </c>
      <c r="N53" s="69">
        <v>146</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IaVD2Hl21RnYqNk3oq8QH1ldGusOgsj+ko4Dy6f00gPEbgj8xGIyg3MghPGn2a3mekWHy2oh47yOyvYLZuy6w==" saltValue="HYM1zMlunWP04q3N40Wy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42" t="s">
        <v>24</v>
      </c>
      <c r="C41" s="1243"/>
      <c r="D41" s="81"/>
      <c r="E41" s="1248" t="s">
        <v>25</v>
      </c>
      <c r="F41" s="1248"/>
      <c r="G41" s="1248"/>
      <c r="H41" s="1249"/>
      <c r="I41" s="82">
        <v>4548</v>
      </c>
      <c r="J41" s="83">
        <v>4288</v>
      </c>
      <c r="K41" s="83">
        <v>4072</v>
      </c>
      <c r="L41" s="83">
        <v>3887</v>
      </c>
      <c r="M41" s="84">
        <v>3644</v>
      </c>
    </row>
    <row r="42" spans="2:13" ht="27.75" customHeight="1">
      <c r="B42" s="1244"/>
      <c r="C42" s="1245"/>
      <c r="D42" s="85"/>
      <c r="E42" s="1250" t="s">
        <v>26</v>
      </c>
      <c r="F42" s="1250"/>
      <c r="G42" s="1250"/>
      <c r="H42" s="1251"/>
      <c r="I42" s="86" t="s">
        <v>497</v>
      </c>
      <c r="J42" s="87" t="s">
        <v>497</v>
      </c>
      <c r="K42" s="87" t="s">
        <v>497</v>
      </c>
      <c r="L42" s="87" t="s">
        <v>497</v>
      </c>
      <c r="M42" s="88" t="s">
        <v>497</v>
      </c>
    </row>
    <row r="43" spans="2:13" ht="27.75" customHeight="1">
      <c r="B43" s="1244"/>
      <c r="C43" s="1245"/>
      <c r="D43" s="85"/>
      <c r="E43" s="1250" t="s">
        <v>27</v>
      </c>
      <c r="F43" s="1250"/>
      <c r="G43" s="1250"/>
      <c r="H43" s="1251"/>
      <c r="I43" s="86">
        <v>238</v>
      </c>
      <c r="J43" s="87">
        <v>195</v>
      </c>
      <c r="K43" s="87">
        <v>177</v>
      </c>
      <c r="L43" s="87">
        <v>161</v>
      </c>
      <c r="M43" s="88">
        <v>145</v>
      </c>
    </row>
    <row r="44" spans="2:13" ht="27.75" customHeight="1">
      <c r="B44" s="1244"/>
      <c r="C44" s="1245"/>
      <c r="D44" s="85"/>
      <c r="E44" s="1250" t="s">
        <v>28</v>
      </c>
      <c r="F44" s="1250"/>
      <c r="G44" s="1250"/>
      <c r="H44" s="1251"/>
      <c r="I44" s="86">
        <v>19</v>
      </c>
      <c r="J44" s="87">
        <v>16</v>
      </c>
      <c r="K44" s="87">
        <v>13</v>
      </c>
      <c r="L44" s="87">
        <v>10</v>
      </c>
      <c r="M44" s="88">
        <v>7</v>
      </c>
    </row>
    <row r="45" spans="2:13" ht="27.75" customHeight="1">
      <c r="B45" s="1244"/>
      <c r="C45" s="1245"/>
      <c r="D45" s="85"/>
      <c r="E45" s="1250" t="s">
        <v>29</v>
      </c>
      <c r="F45" s="1250"/>
      <c r="G45" s="1250"/>
      <c r="H45" s="1251"/>
      <c r="I45" s="86">
        <v>465</v>
      </c>
      <c r="J45" s="87">
        <v>418</v>
      </c>
      <c r="K45" s="87">
        <v>396</v>
      </c>
      <c r="L45" s="87">
        <v>400</v>
      </c>
      <c r="M45" s="88">
        <v>395</v>
      </c>
    </row>
    <row r="46" spans="2:13" ht="27.75" customHeight="1">
      <c r="B46" s="1244"/>
      <c r="C46" s="1245"/>
      <c r="D46" s="89"/>
      <c r="E46" s="1250" t="s">
        <v>30</v>
      </c>
      <c r="F46" s="1250"/>
      <c r="G46" s="1250"/>
      <c r="H46" s="1251"/>
      <c r="I46" s="86" t="s">
        <v>497</v>
      </c>
      <c r="J46" s="87" t="s">
        <v>497</v>
      </c>
      <c r="K46" s="87" t="s">
        <v>497</v>
      </c>
      <c r="L46" s="87" t="s">
        <v>497</v>
      </c>
      <c r="M46" s="88" t="s">
        <v>497</v>
      </c>
    </row>
    <row r="47" spans="2:13" ht="27.75" customHeight="1">
      <c r="B47" s="1244"/>
      <c r="C47" s="1245"/>
      <c r="D47" s="90"/>
      <c r="E47" s="1252" t="s">
        <v>31</v>
      </c>
      <c r="F47" s="1253"/>
      <c r="G47" s="1253"/>
      <c r="H47" s="1254"/>
      <c r="I47" s="86" t="s">
        <v>497</v>
      </c>
      <c r="J47" s="87" t="s">
        <v>497</v>
      </c>
      <c r="K47" s="87" t="s">
        <v>497</v>
      </c>
      <c r="L47" s="87" t="s">
        <v>497</v>
      </c>
      <c r="M47" s="88" t="s">
        <v>497</v>
      </c>
    </row>
    <row r="48" spans="2:13" ht="27.75" customHeight="1">
      <c r="B48" s="1244"/>
      <c r="C48" s="1245"/>
      <c r="D48" s="85"/>
      <c r="E48" s="1250" t="s">
        <v>32</v>
      </c>
      <c r="F48" s="1250"/>
      <c r="G48" s="1250"/>
      <c r="H48" s="1251"/>
      <c r="I48" s="86" t="s">
        <v>497</v>
      </c>
      <c r="J48" s="87" t="s">
        <v>497</v>
      </c>
      <c r="K48" s="87" t="s">
        <v>497</v>
      </c>
      <c r="L48" s="87" t="s">
        <v>497</v>
      </c>
      <c r="M48" s="88" t="s">
        <v>497</v>
      </c>
    </row>
    <row r="49" spans="2:13" ht="27.75" customHeight="1">
      <c r="B49" s="1246"/>
      <c r="C49" s="1247"/>
      <c r="D49" s="85"/>
      <c r="E49" s="1250" t="s">
        <v>33</v>
      </c>
      <c r="F49" s="1250"/>
      <c r="G49" s="1250"/>
      <c r="H49" s="1251"/>
      <c r="I49" s="86" t="s">
        <v>497</v>
      </c>
      <c r="J49" s="87" t="s">
        <v>497</v>
      </c>
      <c r="K49" s="87" t="s">
        <v>497</v>
      </c>
      <c r="L49" s="87" t="s">
        <v>497</v>
      </c>
      <c r="M49" s="88" t="s">
        <v>497</v>
      </c>
    </row>
    <row r="50" spans="2:13" ht="27.75" customHeight="1">
      <c r="B50" s="1255" t="s">
        <v>34</v>
      </c>
      <c r="C50" s="1256"/>
      <c r="D50" s="91"/>
      <c r="E50" s="1250" t="s">
        <v>35</v>
      </c>
      <c r="F50" s="1250"/>
      <c r="G50" s="1250"/>
      <c r="H50" s="1251"/>
      <c r="I50" s="86">
        <v>2701</v>
      </c>
      <c r="J50" s="87">
        <v>2764</v>
      </c>
      <c r="K50" s="87">
        <v>2845</v>
      </c>
      <c r="L50" s="87">
        <v>3302</v>
      </c>
      <c r="M50" s="88">
        <v>3995</v>
      </c>
    </row>
    <row r="51" spans="2:13" ht="27.75" customHeight="1">
      <c r="B51" s="1244"/>
      <c r="C51" s="1245"/>
      <c r="D51" s="85"/>
      <c r="E51" s="1250" t="s">
        <v>36</v>
      </c>
      <c r="F51" s="1250"/>
      <c r="G51" s="1250"/>
      <c r="H51" s="1251"/>
      <c r="I51" s="86">
        <v>1</v>
      </c>
      <c r="J51" s="87" t="s">
        <v>497</v>
      </c>
      <c r="K51" s="87" t="s">
        <v>497</v>
      </c>
      <c r="L51" s="87" t="s">
        <v>497</v>
      </c>
      <c r="M51" s="88" t="s">
        <v>497</v>
      </c>
    </row>
    <row r="52" spans="2:13" ht="27.75" customHeight="1">
      <c r="B52" s="1246"/>
      <c r="C52" s="1247"/>
      <c r="D52" s="85"/>
      <c r="E52" s="1250" t="s">
        <v>37</v>
      </c>
      <c r="F52" s="1250"/>
      <c r="G52" s="1250"/>
      <c r="H52" s="1251"/>
      <c r="I52" s="86">
        <v>3966</v>
      </c>
      <c r="J52" s="87">
        <v>3814</v>
      </c>
      <c r="K52" s="87">
        <v>3630</v>
      </c>
      <c r="L52" s="87">
        <v>3493</v>
      </c>
      <c r="M52" s="88">
        <v>3251</v>
      </c>
    </row>
    <row r="53" spans="2:13" ht="27.75" customHeight="1" thickBot="1">
      <c r="B53" s="1257" t="s">
        <v>38</v>
      </c>
      <c r="C53" s="1258"/>
      <c r="D53" s="92"/>
      <c r="E53" s="1259" t="s">
        <v>39</v>
      </c>
      <c r="F53" s="1259"/>
      <c r="G53" s="1259"/>
      <c r="H53" s="1260"/>
      <c r="I53" s="93">
        <v>-1398</v>
      </c>
      <c r="J53" s="94">
        <v>-1662</v>
      </c>
      <c r="K53" s="94">
        <v>-1817</v>
      </c>
      <c r="L53" s="94">
        <v>-2336</v>
      </c>
      <c r="M53" s="95">
        <v>-3055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aji6KyyNGHFLL9zNM9EhVfr2JR08p2sfzCKKcfIlAqTiY+jFUn6qFl/BTHcfpJvcW7nwTJIGjtxsBTs8w7pPQ==" saltValue="/mTcb+I3EBUsNn5pqGTa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69" t="s">
        <v>42</v>
      </c>
      <c r="D55" s="1269"/>
      <c r="E55" s="1270"/>
      <c r="F55" s="107">
        <v>716</v>
      </c>
      <c r="G55" s="107">
        <v>742</v>
      </c>
      <c r="H55" s="108">
        <v>743</v>
      </c>
    </row>
    <row r="56" spans="2:8" ht="52.5" customHeight="1">
      <c r="B56" s="109"/>
      <c r="C56" s="1271" t="s">
        <v>43</v>
      </c>
      <c r="D56" s="1271"/>
      <c r="E56" s="1272"/>
      <c r="F56" s="110">
        <v>393</v>
      </c>
      <c r="G56" s="110">
        <v>394</v>
      </c>
      <c r="H56" s="111">
        <v>394</v>
      </c>
    </row>
    <row r="57" spans="2:8" ht="53.25" customHeight="1">
      <c r="B57" s="109"/>
      <c r="C57" s="1273" t="s">
        <v>44</v>
      </c>
      <c r="D57" s="1273"/>
      <c r="E57" s="1274"/>
      <c r="F57" s="112">
        <v>1670</v>
      </c>
      <c r="G57" s="112">
        <v>2100</v>
      </c>
      <c r="H57" s="113">
        <v>2780</v>
      </c>
    </row>
    <row r="58" spans="2:8" ht="45.75" customHeight="1">
      <c r="B58" s="114"/>
      <c r="C58" s="1261" t="s">
        <v>562</v>
      </c>
      <c r="D58" s="1262"/>
      <c r="E58" s="1263"/>
      <c r="F58" s="115">
        <v>1083</v>
      </c>
      <c r="G58" s="115">
        <v>1085</v>
      </c>
      <c r="H58" s="116">
        <v>1125</v>
      </c>
    </row>
    <row r="59" spans="2:8" ht="45.75" customHeight="1">
      <c r="B59" s="114"/>
      <c r="C59" s="1261" t="s">
        <v>563</v>
      </c>
      <c r="D59" s="1262"/>
      <c r="E59" s="1263"/>
      <c r="F59" s="115" t="s">
        <v>556</v>
      </c>
      <c r="G59" s="115">
        <v>225</v>
      </c>
      <c r="H59" s="116">
        <v>887</v>
      </c>
    </row>
    <row r="60" spans="2:8" ht="45.75" customHeight="1">
      <c r="B60" s="114"/>
      <c r="C60" s="1261" t="s">
        <v>564</v>
      </c>
      <c r="D60" s="1262"/>
      <c r="E60" s="1263"/>
      <c r="F60" s="115">
        <v>277</v>
      </c>
      <c r="G60" s="115">
        <v>277</v>
      </c>
      <c r="H60" s="116">
        <v>277</v>
      </c>
    </row>
    <row r="61" spans="2:8" ht="45.75" customHeight="1">
      <c r="B61" s="114"/>
      <c r="C61" s="1261" t="s">
        <v>565</v>
      </c>
      <c r="D61" s="1262"/>
      <c r="E61" s="1263"/>
      <c r="F61" s="115" t="s">
        <v>556</v>
      </c>
      <c r="G61" s="115">
        <v>193</v>
      </c>
      <c r="H61" s="116">
        <v>184</v>
      </c>
    </row>
    <row r="62" spans="2:8" ht="45.75" customHeight="1" thickBot="1">
      <c r="B62" s="117"/>
      <c r="C62" s="1264" t="s">
        <v>566</v>
      </c>
      <c r="D62" s="1265"/>
      <c r="E62" s="1266"/>
      <c r="F62" s="118">
        <v>80</v>
      </c>
      <c r="G62" s="118">
        <v>94</v>
      </c>
      <c r="H62" s="119">
        <v>89</v>
      </c>
    </row>
    <row r="63" spans="2:8" ht="52.5" customHeight="1" thickBot="1">
      <c r="B63" s="120"/>
      <c r="C63" s="1267" t="s">
        <v>45</v>
      </c>
      <c r="D63" s="1267"/>
      <c r="E63" s="1268"/>
      <c r="F63" s="121">
        <v>2779</v>
      </c>
      <c r="G63" s="121">
        <v>3236</v>
      </c>
      <c r="H63" s="122">
        <v>3916</v>
      </c>
    </row>
    <row r="64" spans="2:8" ht="15" customHeight="1"/>
    <row r="65" ht="0" hidden="1" customHeight="1"/>
    <row r="66" ht="0" hidden="1" customHeight="1"/>
  </sheetData>
  <sheetProtection algorithmName="SHA-512" hashValue="rN0/UjHkW6uiM+l4KzFcilSjhqPsAeOfOwxilLjxaU+WVM00bCjqXSYwqyxTXxMk9Mzkeu4Og2oioA/UNwTMlQ==" saltValue="9M52CvXNqtqby95l1okF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572</v>
      </c>
      <c r="AO51" s="1280"/>
      <c r="AP51" s="1280"/>
      <c r="AQ51" s="1280"/>
      <c r="AR51" s="1280"/>
      <c r="AS51" s="1280"/>
      <c r="AT51" s="1280"/>
      <c r="AU51" s="1280"/>
      <c r="AV51" s="1280"/>
      <c r="AW51" s="1280"/>
      <c r="AX51" s="1280"/>
      <c r="AY51" s="1280"/>
      <c r="AZ51" s="1280"/>
      <c r="BA51" s="1280"/>
      <c r="BB51" s="1280" t="s">
        <v>573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59.6</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575</v>
      </c>
      <c r="AO55" s="1281"/>
      <c r="AP55" s="1281"/>
      <c r="AQ55" s="1281"/>
      <c r="AR55" s="1281"/>
      <c r="AS55" s="1281"/>
      <c r="AT55" s="1281"/>
      <c r="AU55" s="1281"/>
      <c r="AV55" s="1281"/>
      <c r="AW55" s="1281"/>
      <c r="AX55" s="1281"/>
      <c r="AY55" s="1281"/>
      <c r="AZ55" s="1281"/>
      <c r="BA55" s="1281"/>
      <c r="BB55" s="1280" t="s">
        <v>576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569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c r="B73" s="374"/>
      <c r="G73" s="1293"/>
      <c r="H73" s="1293"/>
      <c r="I73" s="1293"/>
      <c r="J73" s="1293"/>
      <c r="K73" s="1276"/>
      <c r="L73" s="1276"/>
      <c r="M73" s="1276"/>
      <c r="N73" s="1276"/>
      <c r="AM73" s="383"/>
      <c r="AN73" s="1280" t="s">
        <v>572</v>
      </c>
      <c r="AO73" s="1280"/>
      <c r="AP73" s="1280"/>
      <c r="AQ73" s="1280"/>
      <c r="AR73" s="1280"/>
      <c r="AS73" s="1280"/>
      <c r="AT73" s="1280"/>
      <c r="AU73" s="1280"/>
      <c r="AV73" s="1280"/>
      <c r="AW73" s="1280"/>
      <c r="AX73" s="1280"/>
      <c r="AY73" s="1280"/>
      <c r="AZ73" s="1280"/>
      <c r="BA73" s="1280"/>
      <c r="BB73" s="1280" t="s">
        <v>573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579</v>
      </c>
      <c r="BC75" s="1280"/>
      <c r="BD75" s="1280"/>
      <c r="BE75" s="1280"/>
      <c r="BF75" s="1280"/>
      <c r="BG75" s="1280"/>
      <c r="BH75" s="1280"/>
      <c r="BI75" s="1280"/>
      <c r="BJ75" s="1280"/>
      <c r="BK75" s="1280"/>
      <c r="BL75" s="1280"/>
      <c r="BM75" s="1280"/>
      <c r="BN75" s="1280"/>
      <c r="BO75" s="1280"/>
      <c r="BP75" s="1277">
        <v>7.4</v>
      </c>
      <c r="BQ75" s="1277"/>
      <c r="BR75" s="1277"/>
      <c r="BS75" s="1277"/>
      <c r="BT75" s="1277"/>
      <c r="BU75" s="1277"/>
      <c r="BV75" s="1277"/>
      <c r="BW75" s="1277"/>
      <c r="BX75" s="1277">
        <v>7.6</v>
      </c>
      <c r="BY75" s="1277"/>
      <c r="BZ75" s="1277"/>
      <c r="CA75" s="1277"/>
      <c r="CB75" s="1277"/>
      <c r="CC75" s="1277"/>
      <c r="CD75" s="1277"/>
      <c r="CE75" s="1277"/>
      <c r="CF75" s="1277">
        <v>7.1</v>
      </c>
      <c r="CG75" s="1277"/>
      <c r="CH75" s="1277"/>
      <c r="CI75" s="1277"/>
      <c r="CJ75" s="1277"/>
      <c r="CK75" s="1277"/>
      <c r="CL75" s="1277"/>
      <c r="CM75" s="1277"/>
      <c r="CN75" s="1277">
        <v>6.9</v>
      </c>
      <c r="CO75" s="1277"/>
      <c r="CP75" s="1277"/>
      <c r="CQ75" s="1277"/>
      <c r="CR75" s="1277"/>
      <c r="CS75" s="1277"/>
      <c r="CT75" s="1277"/>
      <c r="CU75" s="1277"/>
      <c r="CV75" s="1277">
        <v>6.2</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580</v>
      </c>
      <c r="AO77" s="1281"/>
      <c r="AP77" s="1281"/>
      <c r="AQ77" s="1281"/>
      <c r="AR77" s="1281"/>
      <c r="AS77" s="1281"/>
      <c r="AT77" s="1281"/>
      <c r="AU77" s="1281"/>
      <c r="AV77" s="1281"/>
      <c r="AW77" s="1281"/>
      <c r="AX77" s="1281"/>
      <c r="AY77" s="1281"/>
      <c r="AZ77" s="1281"/>
      <c r="BA77" s="1281"/>
      <c r="BB77" s="1280" t="s">
        <v>573</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578</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w0kBm6LuxadnmHyaQnDrjOXr3fuDhHBWRgIZi/yi6for5yoYH7jF4q6kPF3N/yzESSUy02+52twk+J57jbG7g==" saltValue="YL36Wp2bOL69slJcYt3je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fa84ii8/WrdPuiggzmgG3zwHty56WKGCUf13Ss6Bou6ZdkbRJXGeUBxDHVXziSyGaphQrjXuuttGxLPpzfGGA==" saltValue="UXYtylJrsIo9CNiqWVwB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Rq/c/JYdb7t1Z6lam2dNJGOD7Rhqkzm9XVl4MtAR8Iiw9d6b9tQE7giUGe+GmWSoZG63GcEJOmMYsuWZ/FI7A==" saltValue="gMl3eGWZoQI7K7+4B3g6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603646</v>
      </c>
      <c r="E3" s="141"/>
      <c r="F3" s="142">
        <v>316331</v>
      </c>
      <c r="G3" s="143"/>
      <c r="H3" s="144"/>
    </row>
    <row r="4" spans="1:8">
      <c r="A4" s="145"/>
      <c r="B4" s="146"/>
      <c r="C4" s="147"/>
      <c r="D4" s="148">
        <v>352453</v>
      </c>
      <c r="E4" s="149"/>
      <c r="F4" s="150">
        <v>106387</v>
      </c>
      <c r="G4" s="151"/>
      <c r="H4" s="152"/>
    </row>
    <row r="5" spans="1:8">
      <c r="A5" s="133" t="s">
        <v>532</v>
      </c>
      <c r="B5" s="138"/>
      <c r="C5" s="139"/>
      <c r="D5" s="140">
        <v>435587</v>
      </c>
      <c r="E5" s="141"/>
      <c r="F5" s="142">
        <v>333013</v>
      </c>
      <c r="G5" s="143"/>
      <c r="H5" s="144"/>
    </row>
    <row r="6" spans="1:8">
      <c r="A6" s="145"/>
      <c r="B6" s="146"/>
      <c r="C6" s="147"/>
      <c r="D6" s="148">
        <v>272277</v>
      </c>
      <c r="E6" s="149"/>
      <c r="F6" s="150">
        <v>126732</v>
      </c>
      <c r="G6" s="151"/>
      <c r="H6" s="152"/>
    </row>
    <row r="7" spans="1:8">
      <c r="A7" s="133" t="s">
        <v>533</v>
      </c>
      <c r="B7" s="138"/>
      <c r="C7" s="139"/>
      <c r="D7" s="140">
        <v>348695</v>
      </c>
      <c r="E7" s="141"/>
      <c r="F7" s="142">
        <v>280458</v>
      </c>
      <c r="G7" s="143"/>
      <c r="H7" s="144"/>
    </row>
    <row r="8" spans="1:8">
      <c r="A8" s="145"/>
      <c r="B8" s="146"/>
      <c r="C8" s="147"/>
      <c r="D8" s="148">
        <v>279083</v>
      </c>
      <c r="E8" s="149"/>
      <c r="F8" s="150">
        <v>127286</v>
      </c>
      <c r="G8" s="151"/>
      <c r="H8" s="152"/>
    </row>
    <row r="9" spans="1:8">
      <c r="A9" s="133" t="s">
        <v>534</v>
      </c>
      <c r="B9" s="138"/>
      <c r="C9" s="139"/>
      <c r="D9" s="140">
        <v>400863</v>
      </c>
      <c r="E9" s="141"/>
      <c r="F9" s="142">
        <v>291945</v>
      </c>
      <c r="G9" s="143"/>
      <c r="H9" s="144"/>
    </row>
    <row r="10" spans="1:8">
      <c r="A10" s="145"/>
      <c r="B10" s="146"/>
      <c r="C10" s="147"/>
      <c r="D10" s="148">
        <v>196528</v>
      </c>
      <c r="E10" s="149"/>
      <c r="F10" s="150">
        <v>127651</v>
      </c>
      <c r="G10" s="151"/>
      <c r="H10" s="152"/>
    </row>
    <row r="11" spans="1:8">
      <c r="A11" s="133" t="s">
        <v>535</v>
      </c>
      <c r="B11" s="138"/>
      <c r="C11" s="139"/>
      <c r="D11" s="140">
        <v>441063</v>
      </c>
      <c r="E11" s="141"/>
      <c r="F11" s="142">
        <v>291173</v>
      </c>
      <c r="G11" s="143"/>
      <c r="H11" s="144"/>
    </row>
    <row r="12" spans="1:8">
      <c r="A12" s="145"/>
      <c r="B12" s="146"/>
      <c r="C12" s="153"/>
      <c r="D12" s="148">
        <v>284890</v>
      </c>
      <c r="E12" s="149"/>
      <c r="F12" s="150">
        <v>119071</v>
      </c>
      <c r="G12" s="151"/>
      <c r="H12" s="152"/>
    </row>
    <row r="13" spans="1:8">
      <c r="A13" s="133"/>
      <c r="B13" s="138"/>
      <c r="C13" s="154"/>
      <c r="D13" s="155">
        <v>445971</v>
      </c>
      <c r="E13" s="156"/>
      <c r="F13" s="157">
        <v>302584</v>
      </c>
      <c r="G13" s="158"/>
      <c r="H13" s="144"/>
    </row>
    <row r="14" spans="1:8">
      <c r="A14" s="145"/>
      <c r="B14" s="146"/>
      <c r="C14" s="147"/>
      <c r="D14" s="148">
        <v>277046</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3.72</v>
      </c>
      <c r="C19" s="159">
        <f>ROUND(VALUE(SUBSTITUTE(実質収支比率等に係る経年分析!G$48,"▲","-")),2)</f>
        <v>1.75</v>
      </c>
      <c r="D19" s="159">
        <f>ROUND(VALUE(SUBSTITUTE(実質収支比率等に係る経年分析!H$48,"▲","-")),2)</f>
        <v>1.55</v>
      </c>
      <c r="E19" s="159">
        <f>ROUND(VALUE(SUBSTITUTE(実質収支比率等に係る経年分析!I$48,"▲","-")),2)</f>
        <v>2.2200000000000002</v>
      </c>
      <c r="F19" s="159">
        <f>ROUND(VALUE(SUBSTITUTE(実質収支比率等に係る経年分析!J$48,"▲","-")),2)</f>
        <v>2.2200000000000002</v>
      </c>
    </row>
    <row r="20" spans="1:11">
      <c r="A20" s="159" t="s">
        <v>49</v>
      </c>
      <c r="B20" s="159">
        <f>ROUND(VALUE(SUBSTITUTE(実質収支比率等に係る経年分析!F$47,"▲","-")),2)</f>
        <v>22.62</v>
      </c>
      <c r="C20" s="159">
        <f>ROUND(VALUE(SUBSTITUTE(実質収支比率等に係る経年分析!G$47,"▲","-")),2)</f>
        <v>26.33</v>
      </c>
      <c r="D20" s="159">
        <f>ROUND(VALUE(SUBSTITUTE(実質収支比率等に係る経年分析!H$47,"▲","-")),2)</f>
        <v>26.5</v>
      </c>
      <c r="E20" s="159">
        <f>ROUND(VALUE(SUBSTITUTE(実質収支比率等に係る経年分析!I$47,"▲","-")),2)</f>
        <v>28.27</v>
      </c>
      <c r="F20" s="159">
        <f>ROUND(VALUE(SUBSTITUTE(実質収支比率等に係る経年分析!J$47,"▲","-")),2)</f>
        <v>28.97</v>
      </c>
    </row>
    <row r="21" spans="1:11">
      <c r="A21" s="159" t="s">
        <v>50</v>
      </c>
      <c r="B21" s="159">
        <f>IF(ISNUMBER(VALUE(SUBSTITUTE(実質収支比率等に係る経年分析!F$49,"▲","-"))),ROUND(VALUE(SUBSTITUTE(実質収支比率等に係る経年分析!F$49,"▲","-")),2),NA())</f>
        <v>3.36</v>
      </c>
      <c r="C21" s="159">
        <f>IF(ISNUMBER(VALUE(SUBSTITUTE(実質収支比率等に係る経年分析!G$49,"▲","-"))),ROUND(VALUE(SUBSTITUTE(実質収支比率等に係る経年分析!G$49,"▲","-")),2),NA())</f>
        <v>-0.23</v>
      </c>
      <c r="D21" s="159">
        <f>IF(ISNUMBER(VALUE(SUBSTITUTE(実質収支比率等に係る経年分析!H$49,"▲","-"))),ROUND(VALUE(SUBSTITUTE(実質収支比率等に係る経年分析!H$49,"▲","-")),2),NA())</f>
        <v>1.05</v>
      </c>
      <c r="E21" s="159">
        <f>IF(ISNUMBER(VALUE(SUBSTITUTE(実質収支比率等に係る経年分析!I$49,"▲","-"))),ROUND(VALUE(SUBSTITUTE(実質収支比率等に係る経年分析!I$49,"▲","-")),2),NA())</f>
        <v>1.63</v>
      </c>
      <c r="F21" s="159">
        <f>IF(ISNUMBER(VALUE(SUBSTITUTE(実質収支比率等に係る経年分析!J$49,"▲","-"))),ROUND(VALUE(SUBSTITUTE(実質収支比率等に係る経年分析!J$49,"▲","-")),2),NA())</f>
        <v>-0.02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診療所会計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2.2599999999999998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2.2200000000000002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405</v>
      </c>
      <c r="E42" s="161"/>
      <c r="F42" s="161"/>
      <c r="G42" s="161">
        <f>'実質公債費比率（分子）の構造'!L$52</f>
        <v>440</v>
      </c>
      <c r="H42" s="161"/>
      <c r="I42" s="161"/>
      <c r="J42" s="161">
        <f>'実質公債費比率（分子）の構造'!M$52</f>
        <v>475</v>
      </c>
      <c r="K42" s="161"/>
      <c r="L42" s="161"/>
      <c r="M42" s="161">
        <f>'実質公債費比率（分子）の構造'!N$52</f>
        <v>466</v>
      </c>
      <c r="N42" s="161"/>
      <c r="O42" s="161"/>
      <c r="P42" s="161">
        <f>'実質公債費比率（分子）の構造'!O$52</f>
        <v>454</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c r="A46" s="161" t="s">
        <v>61</v>
      </c>
      <c r="B46" s="161">
        <f>'実質公債費比率（分子）の構造'!K$48</f>
        <v>35</v>
      </c>
      <c r="C46" s="161"/>
      <c r="D46" s="161"/>
      <c r="E46" s="161">
        <f>'実質公債費比率（分子）の構造'!L$48</f>
        <v>34</v>
      </c>
      <c r="F46" s="161"/>
      <c r="G46" s="161"/>
      <c r="H46" s="161">
        <f>'実質公債費比率（分子）の構造'!M$48</f>
        <v>31</v>
      </c>
      <c r="I46" s="161"/>
      <c r="J46" s="161"/>
      <c r="K46" s="161">
        <f>'実質公債費比率（分子）の構造'!N$48</f>
        <v>25</v>
      </c>
      <c r="L46" s="161"/>
      <c r="M46" s="161"/>
      <c r="N46" s="161">
        <f>'実質公債費比率（分子）の構造'!O$48</f>
        <v>23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547</v>
      </c>
      <c r="C49" s="161"/>
      <c r="D49" s="161"/>
      <c r="E49" s="161">
        <f>'実質公債費比率（分子）の構造'!L$45</f>
        <v>590</v>
      </c>
      <c r="F49" s="161"/>
      <c r="G49" s="161"/>
      <c r="H49" s="161">
        <f>'実質公債費比率（分子）の構造'!M$45</f>
        <v>559</v>
      </c>
      <c r="I49" s="161"/>
      <c r="J49" s="161"/>
      <c r="K49" s="161">
        <f>'実質公債費比率（分子）の構造'!N$45</f>
        <v>584</v>
      </c>
      <c r="L49" s="161"/>
      <c r="M49" s="161"/>
      <c r="N49" s="161">
        <f>'実質公債費比率（分子）の構造'!O$45</f>
        <v>566</v>
      </c>
      <c r="O49" s="161"/>
      <c r="P49" s="161"/>
    </row>
    <row r="50" spans="1:16">
      <c r="A50" s="161" t="s">
        <v>65</v>
      </c>
      <c r="B50" s="161" t="e">
        <f>NA()</f>
        <v>#N/A</v>
      </c>
      <c r="C50" s="161">
        <f>IF(ISNUMBER('実質公債費比率（分子）の構造'!K$53),'実質公債費比率（分子）の構造'!K$53,NA())</f>
        <v>180</v>
      </c>
      <c r="D50" s="161" t="e">
        <f>NA()</f>
        <v>#N/A</v>
      </c>
      <c r="E50" s="161" t="e">
        <f>NA()</f>
        <v>#N/A</v>
      </c>
      <c r="F50" s="161">
        <f>IF(ISNUMBER('実質公債費比率（分子）の構造'!L$53),'実質公債費比率（分子）の構造'!L$53,NA())</f>
        <v>187</v>
      </c>
      <c r="G50" s="161" t="e">
        <f>NA()</f>
        <v>#N/A</v>
      </c>
      <c r="H50" s="161" t="e">
        <f>NA()</f>
        <v>#N/A</v>
      </c>
      <c r="I50" s="161">
        <f>IF(ISNUMBER('実質公債費比率（分子）の構造'!M$53),'実質公債費比率（分子）の構造'!M$53,NA())</f>
        <v>118</v>
      </c>
      <c r="J50" s="161" t="e">
        <f>NA()</f>
        <v>#N/A</v>
      </c>
      <c r="K50" s="161" t="e">
        <f>NA()</f>
        <v>#N/A</v>
      </c>
      <c r="L50" s="161">
        <f>IF(ISNUMBER('実質公債費比率（分子）の構造'!N$53),'実質公債費比率（分子）の構造'!N$53,NA())</f>
        <v>146</v>
      </c>
      <c r="M50" s="161" t="e">
        <f>NA()</f>
        <v>#N/A</v>
      </c>
      <c r="N50" s="161" t="e">
        <f>NA()</f>
        <v>#N/A</v>
      </c>
      <c r="O50" s="161">
        <f>IF(ISNUMBER('実質公債費比率（分子）の構造'!O$53),'実質公債費比率（分子）の構造'!O$53,NA())</f>
        <v>138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3966</v>
      </c>
      <c r="E56" s="160"/>
      <c r="F56" s="160"/>
      <c r="G56" s="160">
        <f>'将来負担比率（分子）の構造'!J$52</f>
        <v>3814</v>
      </c>
      <c r="H56" s="160"/>
      <c r="I56" s="160"/>
      <c r="J56" s="160">
        <f>'将来負担比率（分子）の構造'!K$52</f>
        <v>3630</v>
      </c>
      <c r="K56" s="160"/>
      <c r="L56" s="160"/>
      <c r="M56" s="160">
        <f>'将来負担比率（分子）の構造'!L$52</f>
        <v>3493</v>
      </c>
      <c r="N56" s="160"/>
      <c r="O56" s="160"/>
      <c r="P56" s="160">
        <f>'将来負担比率（分子）の構造'!M$52</f>
        <v>3251</v>
      </c>
    </row>
    <row r="57" spans="1:16">
      <c r="A57" s="160" t="s">
        <v>36</v>
      </c>
      <c r="B57" s="160"/>
      <c r="C57" s="160"/>
      <c r="D57" s="160">
        <f>'将来負担比率（分子）の構造'!I$51</f>
        <v>1</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2701</v>
      </c>
      <c r="E58" s="160"/>
      <c r="F58" s="160"/>
      <c r="G58" s="160">
        <f>'将来負担比率（分子）の構造'!J$50</f>
        <v>2764</v>
      </c>
      <c r="H58" s="160"/>
      <c r="I58" s="160"/>
      <c r="J58" s="160">
        <f>'将来負担比率（分子）の構造'!K$50</f>
        <v>2845</v>
      </c>
      <c r="K58" s="160"/>
      <c r="L58" s="160"/>
      <c r="M58" s="160">
        <f>'将来負担比率（分子）の構造'!L$50</f>
        <v>3302</v>
      </c>
      <c r="N58" s="160"/>
      <c r="O58" s="160"/>
      <c r="P58" s="160">
        <f>'将来負担比率（分子）の構造'!M$50</f>
        <v>3995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465</v>
      </c>
      <c r="C62" s="160"/>
      <c r="D62" s="160"/>
      <c r="E62" s="160">
        <f>'将来負担比率（分子）の構造'!J$45</f>
        <v>418</v>
      </c>
      <c r="F62" s="160"/>
      <c r="G62" s="160"/>
      <c r="H62" s="160">
        <f>'将来負担比率（分子）の構造'!K$45</f>
        <v>396</v>
      </c>
      <c r="I62" s="160"/>
      <c r="J62" s="160"/>
      <c r="K62" s="160">
        <f>'将来負担比率（分子）の構造'!L$45</f>
        <v>400</v>
      </c>
      <c r="L62" s="160"/>
      <c r="M62" s="160"/>
      <c r="N62" s="160">
        <f>'将来負担比率（分子）の構造'!M$45</f>
        <v>395</v>
      </c>
      <c r="O62" s="160"/>
      <c r="P62" s="160"/>
    </row>
    <row r="63" spans="1:16">
      <c r="A63" s="160" t="s">
        <v>28</v>
      </c>
      <c r="B63" s="160">
        <f>'将来負担比率（分子）の構造'!I$44</f>
        <v>19</v>
      </c>
      <c r="C63" s="160"/>
      <c r="D63" s="160"/>
      <c r="E63" s="160">
        <f>'将来負担比率（分子）の構造'!J$44</f>
        <v>16</v>
      </c>
      <c r="F63" s="160"/>
      <c r="G63" s="160"/>
      <c r="H63" s="160">
        <f>'将来負担比率（分子）の構造'!K$44</f>
        <v>13</v>
      </c>
      <c r="I63" s="160"/>
      <c r="J63" s="160"/>
      <c r="K63" s="160">
        <f>'将来負担比率（分子）の構造'!L$44</f>
        <v>10</v>
      </c>
      <c r="L63" s="160"/>
      <c r="M63" s="160"/>
      <c r="N63" s="160">
        <f>'将来負担比率（分子）の構造'!M$44</f>
        <v>7</v>
      </c>
      <c r="O63" s="160"/>
      <c r="P63" s="160"/>
    </row>
    <row r="64" spans="1:16">
      <c r="A64" s="160" t="s">
        <v>27</v>
      </c>
      <c r="B64" s="160">
        <f>'将来負担比率（分子）の構造'!I$43</f>
        <v>238</v>
      </c>
      <c r="C64" s="160"/>
      <c r="D64" s="160"/>
      <c r="E64" s="160">
        <f>'将来負担比率（分子）の構造'!J$43</f>
        <v>195</v>
      </c>
      <c r="F64" s="160"/>
      <c r="G64" s="160"/>
      <c r="H64" s="160">
        <f>'将来負担比率（分子）の構造'!K$43</f>
        <v>177</v>
      </c>
      <c r="I64" s="160"/>
      <c r="J64" s="160"/>
      <c r="K64" s="160">
        <f>'将来負担比率（分子）の構造'!L$43</f>
        <v>161</v>
      </c>
      <c r="L64" s="160"/>
      <c r="M64" s="160"/>
      <c r="N64" s="160">
        <f>'将来負担比率（分子）の構造'!M$43</f>
        <v>145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4548</v>
      </c>
      <c r="C66" s="160"/>
      <c r="D66" s="160"/>
      <c r="E66" s="160">
        <f>'将来負担比率（分子）の構造'!J$41</f>
        <v>4288</v>
      </c>
      <c r="F66" s="160"/>
      <c r="G66" s="160"/>
      <c r="H66" s="160">
        <f>'将来負担比率（分子）の構造'!K$41</f>
        <v>4072</v>
      </c>
      <c r="I66" s="160"/>
      <c r="J66" s="160"/>
      <c r="K66" s="160">
        <f>'将来負担比率（分子）の構造'!L$41</f>
        <v>3887</v>
      </c>
      <c r="L66" s="160"/>
      <c r="M66" s="160"/>
      <c r="N66" s="160">
        <f>'将来負担比率（分子）の構造'!M$41</f>
        <v>3644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716</v>
      </c>
      <c r="C72" s="164">
        <f>基金残高に係る経年分析!G55</f>
        <v>742</v>
      </c>
      <c r="D72" s="164">
        <f>基金残高に係る経年分析!H55</f>
        <v>743</v>
      </c>
    </row>
    <row r="73" spans="1:16">
      <c r="A73" s="163" t="s">
        <v>72</v>
      </c>
      <c r="B73" s="164">
        <f>基金残高に係る経年分析!F56</f>
        <v>393</v>
      </c>
      <c r="C73" s="164">
        <f>基金残高に係る経年分析!G56</f>
        <v>394</v>
      </c>
      <c r="D73" s="164">
        <f>基金残高に係る経年分析!H56</f>
        <v>394</v>
      </c>
    </row>
    <row r="74" spans="1:16">
      <c r="A74" s="163" t="s">
        <v>73</v>
      </c>
      <c r="B74" s="164">
        <f>基金残高に係る経年分析!F57</f>
        <v>1670</v>
      </c>
      <c r="C74" s="164">
        <f>基金残高に係る経年分析!G57</f>
        <v>2100</v>
      </c>
      <c r="D74" s="164">
        <f>基金残高に係る経年分析!H57</f>
        <v>2780</v>
      </c>
    </row>
  </sheetData>
  <sheetProtection algorithmName="SHA-512" hashValue="9yyRmwx5UZMbcm8JIORX8pHKkHBXcxfSt6zjLBblG90EmhvgFmlL9vqSS7VGF2vUztUako7GzYL74L/LotNYcw==" saltValue="U8bUcF8APBYxOQP24yAaa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368146</v>
      </c>
      <c r="S5" s="649"/>
      <c r="T5" s="649"/>
      <c r="U5" s="649"/>
      <c r="V5" s="649"/>
      <c r="W5" s="649"/>
      <c r="X5" s="649"/>
      <c r="Y5" s="650"/>
      <c r="Z5" s="651">
        <v>7.6</v>
      </c>
      <c r="AA5" s="651"/>
      <c r="AB5" s="651"/>
      <c r="AC5" s="651"/>
      <c r="AD5" s="652">
        <v>368146</v>
      </c>
      <c r="AE5" s="652"/>
      <c r="AF5" s="652"/>
      <c r="AG5" s="652"/>
      <c r="AH5" s="652"/>
      <c r="AI5" s="652"/>
      <c r="AJ5" s="652"/>
      <c r="AK5" s="652"/>
      <c r="AL5" s="653">
        <v>14.6</v>
      </c>
      <c r="AM5" s="654"/>
      <c r="AN5" s="654"/>
      <c r="AO5" s="655"/>
      <c r="AP5" s="645" t="s">
        <v>221</v>
      </c>
      <c r="AQ5" s="646"/>
      <c r="AR5" s="646"/>
      <c r="AS5" s="646"/>
      <c r="AT5" s="646"/>
      <c r="AU5" s="646"/>
      <c r="AV5" s="646"/>
      <c r="AW5" s="646"/>
      <c r="AX5" s="646"/>
      <c r="AY5" s="646"/>
      <c r="AZ5" s="646"/>
      <c r="BA5" s="646"/>
      <c r="BB5" s="646"/>
      <c r="BC5" s="646"/>
      <c r="BD5" s="646"/>
      <c r="BE5" s="646"/>
      <c r="BF5" s="647"/>
      <c r="BG5" s="659">
        <v>363207</v>
      </c>
      <c r="BH5" s="660"/>
      <c r="BI5" s="660"/>
      <c r="BJ5" s="660"/>
      <c r="BK5" s="660"/>
      <c r="BL5" s="660"/>
      <c r="BM5" s="660"/>
      <c r="BN5" s="661"/>
      <c r="BO5" s="662">
        <v>98.7</v>
      </c>
      <c r="BP5" s="662"/>
      <c r="BQ5" s="662"/>
      <c r="BR5" s="662"/>
      <c r="BS5" s="663">
        <v>3585</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85373</v>
      </c>
      <c r="S6" s="660"/>
      <c r="T6" s="660"/>
      <c r="U6" s="660"/>
      <c r="V6" s="660"/>
      <c r="W6" s="660"/>
      <c r="X6" s="660"/>
      <c r="Y6" s="661"/>
      <c r="Z6" s="662">
        <v>1.8</v>
      </c>
      <c r="AA6" s="662"/>
      <c r="AB6" s="662"/>
      <c r="AC6" s="662"/>
      <c r="AD6" s="663">
        <v>85373</v>
      </c>
      <c r="AE6" s="663"/>
      <c r="AF6" s="663"/>
      <c r="AG6" s="663"/>
      <c r="AH6" s="663"/>
      <c r="AI6" s="663"/>
      <c r="AJ6" s="663"/>
      <c r="AK6" s="663"/>
      <c r="AL6" s="664">
        <v>3.4</v>
      </c>
      <c r="AM6" s="665"/>
      <c r="AN6" s="665"/>
      <c r="AO6" s="666"/>
      <c r="AP6" s="656" t="s">
        <v>226</v>
      </c>
      <c r="AQ6" s="657"/>
      <c r="AR6" s="657"/>
      <c r="AS6" s="657"/>
      <c r="AT6" s="657"/>
      <c r="AU6" s="657"/>
      <c r="AV6" s="657"/>
      <c r="AW6" s="657"/>
      <c r="AX6" s="657"/>
      <c r="AY6" s="657"/>
      <c r="AZ6" s="657"/>
      <c r="BA6" s="657"/>
      <c r="BB6" s="657"/>
      <c r="BC6" s="657"/>
      <c r="BD6" s="657"/>
      <c r="BE6" s="657"/>
      <c r="BF6" s="658"/>
      <c r="BG6" s="659">
        <v>363207</v>
      </c>
      <c r="BH6" s="660"/>
      <c r="BI6" s="660"/>
      <c r="BJ6" s="660"/>
      <c r="BK6" s="660"/>
      <c r="BL6" s="660"/>
      <c r="BM6" s="660"/>
      <c r="BN6" s="661"/>
      <c r="BO6" s="662">
        <v>98.7</v>
      </c>
      <c r="BP6" s="662"/>
      <c r="BQ6" s="662"/>
      <c r="BR6" s="662"/>
      <c r="BS6" s="663">
        <v>3585</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57262</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57262</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535</v>
      </c>
      <c r="S7" s="660"/>
      <c r="T7" s="660"/>
      <c r="U7" s="660"/>
      <c r="V7" s="660"/>
      <c r="W7" s="660"/>
      <c r="X7" s="660"/>
      <c r="Y7" s="661"/>
      <c r="Z7" s="662">
        <v>0</v>
      </c>
      <c r="AA7" s="662"/>
      <c r="AB7" s="662"/>
      <c r="AC7" s="662"/>
      <c r="AD7" s="663">
        <v>535</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150864</v>
      </c>
      <c r="BH7" s="660"/>
      <c r="BI7" s="660"/>
      <c r="BJ7" s="660"/>
      <c r="BK7" s="660"/>
      <c r="BL7" s="660"/>
      <c r="BM7" s="660"/>
      <c r="BN7" s="661"/>
      <c r="BO7" s="662">
        <v>41</v>
      </c>
      <c r="BP7" s="662"/>
      <c r="BQ7" s="662"/>
      <c r="BR7" s="662"/>
      <c r="BS7" s="663">
        <v>3585</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1444551</v>
      </c>
      <c r="CS7" s="660"/>
      <c r="CT7" s="660"/>
      <c r="CU7" s="660"/>
      <c r="CV7" s="660"/>
      <c r="CW7" s="660"/>
      <c r="CX7" s="660"/>
      <c r="CY7" s="661"/>
      <c r="CZ7" s="662">
        <v>30.3</v>
      </c>
      <c r="DA7" s="662"/>
      <c r="DB7" s="662"/>
      <c r="DC7" s="662"/>
      <c r="DD7" s="668">
        <v>127659</v>
      </c>
      <c r="DE7" s="660"/>
      <c r="DF7" s="660"/>
      <c r="DG7" s="660"/>
      <c r="DH7" s="660"/>
      <c r="DI7" s="660"/>
      <c r="DJ7" s="660"/>
      <c r="DK7" s="660"/>
      <c r="DL7" s="660"/>
      <c r="DM7" s="660"/>
      <c r="DN7" s="660"/>
      <c r="DO7" s="660"/>
      <c r="DP7" s="661"/>
      <c r="DQ7" s="668">
        <v>1319609</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763</v>
      </c>
      <c r="S8" s="660"/>
      <c r="T8" s="660"/>
      <c r="U8" s="660"/>
      <c r="V8" s="660"/>
      <c r="W8" s="660"/>
      <c r="X8" s="660"/>
      <c r="Y8" s="661"/>
      <c r="Z8" s="662">
        <v>0</v>
      </c>
      <c r="AA8" s="662"/>
      <c r="AB8" s="662"/>
      <c r="AC8" s="662"/>
      <c r="AD8" s="663">
        <v>763</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4319</v>
      </c>
      <c r="BH8" s="660"/>
      <c r="BI8" s="660"/>
      <c r="BJ8" s="660"/>
      <c r="BK8" s="660"/>
      <c r="BL8" s="660"/>
      <c r="BM8" s="660"/>
      <c r="BN8" s="661"/>
      <c r="BO8" s="662">
        <v>1.2</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591512</v>
      </c>
      <c r="CS8" s="660"/>
      <c r="CT8" s="660"/>
      <c r="CU8" s="660"/>
      <c r="CV8" s="660"/>
      <c r="CW8" s="660"/>
      <c r="CX8" s="660"/>
      <c r="CY8" s="661"/>
      <c r="CZ8" s="662">
        <v>12.4</v>
      </c>
      <c r="DA8" s="662"/>
      <c r="DB8" s="662"/>
      <c r="DC8" s="662"/>
      <c r="DD8" s="668">
        <v>140803</v>
      </c>
      <c r="DE8" s="660"/>
      <c r="DF8" s="660"/>
      <c r="DG8" s="660"/>
      <c r="DH8" s="660"/>
      <c r="DI8" s="660"/>
      <c r="DJ8" s="660"/>
      <c r="DK8" s="660"/>
      <c r="DL8" s="660"/>
      <c r="DM8" s="660"/>
      <c r="DN8" s="660"/>
      <c r="DO8" s="660"/>
      <c r="DP8" s="661"/>
      <c r="DQ8" s="668">
        <v>384050</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774</v>
      </c>
      <c r="S9" s="660"/>
      <c r="T9" s="660"/>
      <c r="U9" s="660"/>
      <c r="V9" s="660"/>
      <c r="W9" s="660"/>
      <c r="X9" s="660"/>
      <c r="Y9" s="661"/>
      <c r="Z9" s="662">
        <v>0</v>
      </c>
      <c r="AA9" s="662"/>
      <c r="AB9" s="662"/>
      <c r="AC9" s="662"/>
      <c r="AD9" s="663">
        <v>774</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126874</v>
      </c>
      <c r="BH9" s="660"/>
      <c r="BI9" s="660"/>
      <c r="BJ9" s="660"/>
      <c r="BK9" s="660"/>
      <c r="BL9" s="660"/>
      <c r="BM9" s="660"/>
      <c r="BN9" s="661"/>
      <c r="BO9" s="662">
        <v>34.5</v>
      </c>
      <c r="BP9" s="662"/>
      <c r="BQ9" s="662"/>
      <c r="BR9" s="662"/>
      <c r="BS9" s="668" t="s">
        <v>124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209925</v>
      </c>
      <c r="CS9" s="660"/>
      <c r="CT9" s="660"/>
      <c r="CU9" s="660"/>
      <c r="CV9" s="660"/>
      <c r="CW9" s="660"/>
      <c r="CX9" s="660"/>
      <c r="CY9" s="661"/>
      <c r="CZ9" s="662">
        <v>4.4000000000000004</v>
      </c>
      <c r="DA9" s="662"/>
      <c r="DB9" s="662"/>
      <c r="DC9" s="662"/>
      <c r="DD9" s="668">
        <v>34699</v>
      </c>
      <c r="DE9" s="660"/>
      <c r="DF9" s="660"/>
      <c r="DG9" s="660"/>
      <c r="DH9" s="660"/>
      <c r="DI9" s="660"/>
      <c r="DJ9" s="660"/>
      <c r="DK9" s="660"/>
      <c r="DL9" s="660"/>
      <c r="DM9" s="660"/>
      <c r="DN9" s="660"/>
      <c r="DO9" s="660"/>
      <c r="DP9" s="661"/>
      <c r="DQ9" s="668">
        <v>129301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233</v>
      </c>
      <c r="AA10" s="662"/>
      <c r="AB10" s="662"/>
      <c r="AC10" s="662"/>
      <c r="AD10" s="663" t="s">
        <v>233</v>
      </c>
      <c r="AE10" s="663"/>
      <c r="AF10" s="663"/>
      <c r="AG10" s="663"/>
      <c r="AH10" s="663"/>
      <c r="AI10" s="663"/>
      <c r="AJ10" s="663"/>
      <c r="AK10" s="663"/>
      <c r="AL10" s="664" t="s">
        <v>233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9800</v>
      </c>
      <c r="BH10" s="660"/>
      <c r="BI10" s="660"/>
      <c r="BJ10" s="660"/>
      <c r="BK10" s="660"/>
      <c r="BL10" s="660"/>
      <c r="BM10" s="660"/>
      <c r="BN10" s="661"/>
      <c r="BO10" s="662">
        <v>2.7</v>
      </c>
      <c r="BP10" s="662"/>
      <c r="BQ10" s="662"/>
      <c r="BR10" s="662"/>
      <c r="BS10" s="668">
        <v>1628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124</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124</v>
      </c>
      <c r="AA11" s="662"/>
      <c r="AB11" s="662"/>
      <c r="AC11" s="662"/>
      <c r="AD11" s="663" t="s">
        <v>233</v>
      </c>
      <c r="AE11" s="663"/>
      <c r="AF11" s="663"/>
      <c r="AG11" s="663"/>
      <c r="AH11" s="663"/>
      <c r="AI11" s="663"/>
      <c r="AJ11" s="663"/>
      <c r="AK11" s="663"/>
      <c r="AL11" s="664" t="s">
        <v>233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9871</v>
      </c>
      <c r="BH11" s="660"/>
      <c r="BI11" s="660"/>
      <c r="BJ11" s="660"/>
      <c r="BK11" s="660"/>
      <c r="BL11" s="660"/>
      <c r="BM11" s="660"/>
      <c r="BN11" s="661"/>
      <c r="BO11" s="662">
        <v>2.7</v>
      </c>
      <c r="BP11" s="662"/>
      <c r="BQ11" s="662"/>
      <c r="BR11" s="662"/>
      <c r="BS11" s="668">
        <v>1957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647373</v>
      </c>
      <c r="CS11" s="660"/>
      <c r="CT11" s="660"/>
      <c r="CU11" s="660"/>
      <c r="CV11" s="660"/>
      <c r="CW11" s="660"/>
      <c r="CX11" s="660"/>
      <c r="CY11" s="661"/>
      <c r="CZ11" s="662">
        <v>13.6</v>
      </c>
      <c r="DA11" s="662"/>
      <c r="DB11" s="662"/>
      <c r="DC11" s="662"/>
      <c r="DD11" s="668">
        <v>296230</v>
      </c>
      <c r="DE11" s="660"/>
      <c r="DF11" s="660"/>
      <c r="DG11" s="660"/>
      <c r="DH11" s="660"/>
      <c r="DI11" s="660"/>
      <c r="DJ11" s="660"/>
      <c r="DK11" s="660"/>
      <c r="DL11" s="660"/>
      <c r="DM11" s="660"/>
      <c r="DN11" s="660"/>
      <c r="DO11" s="660"/>
      <c r="DP11" s="661"/>
      <c r="DQ11" s="668">
        <v>262102</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50908</v>
      </c>
      <c r="S12" s="660"/>
      <c r="T12" s="660"/>
      <c r="U12" s="660"/>
      <c r="V12" s="660"/>
      <c r="W12" s="660"/>
      <c r="X12" s="660"/>
      <c r="Y12" s="661"/>
      <c r="Z12" s="662">
        <v>1.1000000000000001</v>
      </c>
      <c r="AA12" s="662"/>
      <c r="AB12" s="662"/>
      <c r="AC12" s="662"/>
      <c r="AD12" s="663">
        <v>50908</v>
      </c>
      <c r="AE12" s="663"/>
      <c r="AF12" s="663"/>
      <c r="AG12" s="663"/>
      <c r="AH12" s="663"/>
      <c r="AI12" s="663"/>
      <c r="AJ12" s="663"/>
      <c r="AK12" s="663"/>
      <c r="AL12" s="664">
        <v>2</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185415</v>
      </c>
      <c r="BH12" s="660"/>
      <c r="BI12" s="660"/>
      <c r="BJ12" s="660"/>
      <c r="BK12" s="660"/>
      <c r="BL12" s="660"/>
      <c r="BM12" s="660"/>
      <c r="BN12" s="661"/>
      <c r="BO12" s="662">
        <v>50.4</v>
      </c>
      <c r="BP12" s="662"/>
      <c r="BQ12" s="662"/>
      <c r="BR12" s="662"/>
      <c r="BS12" s="668" t="s">
        <v>233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166183</v>
      </c>
      <c r="CS12" s="660"/>
      <c r="CT12" s="660"/>
      <c r="CU12" s="660"/>
      <c r="CV12" s="660"/>
      <c r="CW12" s="660"/>
      <c r="CX12" s="660"/>
      <c r="CY12" s="661"/>
      <c r="CZ12" s="662">
        <v>3.5</v>
      </c>
      <c r="DA12" s="662"/>
      <c r="DB12" s="662"/>
      <c r="DC12" s="662"/>
      <c r="DD12" s="668">
        <v>59239</v>
      </c>
      <c r="DE12" s="660"/>
      <c r="DF12" s="660"/>
      <c r="DG12" s="660"/>
      <c r="DH12" s="660"/>
      <c r="DI12" s="660"/>
      <c r="DJ12" s="660"/>
      <c r="DK12" s="660"/>
      <c r="DL12" s="660"/>
      <c r="DM12" s="660"/>
      <c r="DN12" s="660"/>
      <c r="DO12" s="660"/>
      <c r="DP12" s="661"/>
      <c r="DQ12" s="668">
        <v>138454</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18779</v>
      </c>
      <c r="S13" s="660"/>
      <c r="T13" s="660"/>
      <c r="U13" s="660"/>
      <c r="V13" s="660"/>
      <c r="W13" s="660"/>
      <c r="X13" s="660"/>
      <c r="Y13" s="661"/>
      <c r="Z13" s="662">
        <v>0.4</v>
      </c>
      <c r="AA13" s="662"/>
      <c r="AB13" s="662"/>
      <c r="AC13" s="662"/>
      <c r="AD13" s="663">
        <v>18779</v>
      </c>
      <c r="AE13" s="663"/>
      <c r="AF13" s="663"/>
      <c r="AG13" s="663"/>
      <c r="AH13" s="663"/>
      <c r="AI13" s="663"/>
      <c r="AJ13" s="663"/>
      <c r="AK13" s="663"/>
      <c r="AL13" s="664">
        <v>0.7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183591</v>
      </c>
      <c r="BH13" s="660"/>
      <c r="BI13" s="660"/>
      <c r="BJ13" s="660"/>
      <c r="BK13" s="660"/>
      <c r="BL13" s="660"/>
      <c r="BM13" s="660"/>
      <c r="BN13" s="661"/>
      <c r="BO13" s="662">
        <v>49.9</v>
      </c>
      <c r="BP13" s="662"/>
      <c r="BQ13" s="662"/>
      <c r="BR13" s="662"/>
      <c r="BS13" s="668" t="s">
        <v>233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490262</v>
      </c>
      <c r="CS13" s="660"/>
      <c r="CT13" s="660"/>
      <c r="CU13" s="660"/>
      <c r="CV13" s="660"/>
      <c r="CW13" s="660"/>
      <c r="CX13" s="660"/>
      <c r="CY13" s="661"/>
      <c r="CZ13" s="662">
        <v>10.3</v>
      </c>
      <c r="DA13" s="662"/>
      <c r="DB13" s="662"/>
      <c r="DC13" s="662"/>
      <c r="DD13" s="668">
        <v>380170</v>
      </c>
      <c r="DE13" s="660"/>
      <c r="DF13" s="660"/>
      <c r="DG13" s="660"/>
      <c r="DH13" s="660"/>
      <c r="DI13" s="660"/>
      <c r="DJ13" s="660"/>
      <c r="DK13" s="660"/>
      <c r="DL13" s="660"/>
      <c r="DM13" s="660"/>
      <c r="DN13" s="660"/>
      <c r="DO13" s="660"/>
      <c r="DP13" s="661"/>
      <c r="DQ13" s="668">
        <v>285080</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233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7874</v>
      </c>
      <c r="BH14" s="660"/>
      <c r="BI14" s="660"/>
      <c r="BJ14" s="660"/>
      <c r="BK14" s="660"/>
      <c r="BL14" s="660"/>
      <c r="BM14" s="660"/>
      <c r="BN14" s="661"/>
      <c r="BO14" s="662">
        <v>2.1</v>
      </c>
      <c r="BP14" s="662"/>
      <c r="BQ14" s="662"/>
      <c r="BR14" s="662"/>
      <c r="BS14" s="668" t="s">
        <v>124</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201832</v>
      </c>
      <c r="CS14" s="660"/>
      <c r="CT14" s="660"/>
      <c r="CU14" s="660"/>
      <c r="CV14" s="660"/>
      <c r="CW14" s="660"/>
      <c r="CX14" s="660"/>
      <c r="CY14" s="661"/>
      <c r="CZ14" s="662">
        <v>4.2</v>
      </c>
      <c r="DA14" s="662"/>
      <c r="DB14" s="662"/>
      <c r="DC14" s="662"/>
      <c r="DD14" s="668" t="s">
        <v>124</v>
      </c>
      <c r="DE14" s="660"/>
      <c r="DF14" s="660"/>
      <c r="DG14" s="660"/>
      <c r="DH14" s="660"/>
      <c r="DI14" s="660"/>
      <c r="DJ14" s="660"/>
      <c r="DK14" s="660"/>
      <c r="DL14" s="660"/>
      <c r="DM14" s="660"/>
      <c r="DN14" s="660"/>
      <c r="DO14" s="660"/>
      <c r="DP14" s="661"/>
      <c r="DQ14" s="668">
        <v>171432</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21225</v>
      </c>
      <c r="S15" s="660"/>
      <c r="T15" s="660"/>
      <c r="U15" s="660"/>
      <c r="V15" s="660"/>
      <c r="W15" s="660"/>
      <c r="X15" s="660"/>
      <c r="Y15" s="661"/>
      <c r="Z15" s="662">
        <v>0.4</v>
      </c>
      <c r="AA15" s="662"/>
      <c r="AB15" s="662"/>
      <c r="AC15" s="662"/>
      <c r="AD15" s="663">
        <v>21225</v>
      </c>
      <c r="AE15" s="663"/>
      <c r="AF15" s="663"/>
      <c r="AG15" s="663"/>
      <c r="AH15" s="663"/>
      <c r="AI15" s="663"/>
      <c r="AJ15" s="663"/>
      <c r="AK15" s="663"/>
      <c r="AL15" s="664">
        <v>0.8</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19054</v>
      </c>
      <c r="BH15" s="660"/>
      <c r="BI15" s="660"/>
      <c r="BJ15" s="660"/>
      <c r="BK15" s="660"/>
      <c r="BL15" s="660"/>
      <c r="BM15" s="660"/>
      <c r="BN15" s="661"/>
      <c r="BO15" s="662">
        <v>5.2</v>
      </c>
      <c r="BP15" s="662"/>
      <c r="BQ15" s="662"/>
      <c r="BR15" s="662"/>
      <c r="BS15" s="668" t="s">
        <v>233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394454</v>
      </c>
      <c r="CS15" s="660"/>
      <c r="CT15" s="660"/>
      <c r="CU15" s="660"/>
      <c r="CV15" s="660"/>
      <c r="CW15" s="660"/>
      <c r="CX15" s="660"/>
      <c r="CY15" s="661"/>
      <c r="CZ15" s="662">
        <v>8.3000000000000007</v>
      </c>
      <c r="DA15" s="662"/>
      <c r="DB15" s="662"/>
      <c r="DC15" s="662"/>
      <c r="DD15" s="668">
        <v>80619</v>
      </c>
      <c r="DE15" s="660"/>
      <c r="DF15" s="660"/>
      <c r="DG15" s="660"/>
      <c r="DH15" s="660"/>
      <c r="DI15" s="660"/>
      <c r="DJ15" s="660"/>
      <c r="DK15" s="660"/>
      <c r="DL15" s="660"/>
      <c r="DM15" s="660"/>
      <c r="DN15" s="660"/>
      <c r="DO15" s="660"/>
      <c r="DP15" s="661"/>
      <c r="DQ15" s="668">
        <v>373411</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124</v>
      </c>
      <c r="AA16" s="662"/>
      <c r="AB16" s="662"/>
      <c r="AC16" s="662"/>
      <c r="AD16" s="663" t="s">
        <v>233</v>
      </c>
      <c r="AE16" s="663"/>
      <c r="AF16" s="663"/>
      <c r="AG16" s="663"/>
      <c r="AH16" s="663"/>
      <c r="AI16" s="663"/>
      <c r="AJ16" s="663"/>
      <c r="AK16" s="663"/>
      <c r="AL16" s="664" t="s">
        <v>233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233</v>
      </c>
      <c r="CS16" s="660"/>
      <c r="CT16" s="660"/>
      <c r="CU16" s="660"/>
      <c r="CV16" s="660"/>
      <c r="CW16" s="660"/>
      <c r="CX16" s="660"/>
      <c r="CY16" s="661"/>
      <c r="CZ16" s="662" t="s">
        <v>124</v>
      </c>
      <c r="DA16" s="662"/>
      <c r="DB16" s="662"/>
      <c r="DC16" s="662"/>
      <c r="DD16" s="668" t="s">
        <v>124</v>
      </c>
      <c r="DE16" s="660"/>
      <c r="DF16" s="660"/>
      <c r="DG16" s="660"/>
      <c r="DH16" s="660"/>
      <c r="DI16" s="660"/>
      <c r="DJ16" s="660"/>
      <c r="DK16" s="660"/>
      <c r="DL16" s="660"/>
      <c r="DM16" s="660"/>
      <c r="DN16" s="660"/>
      <c r="DO16" s="660"/>
      <c r="DP16" s="661"/>
      <c r="DQ16" s="668" t="s">
        <v>233</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931</v>
      </c>
      <c r="S17" s="660"/>
      <c r="T17" s="660"/>
      <c r="U17" s="660"/>
      <c r="V17" s="660"/>
      <c r="W17" s="660"/>
      <c r="X17" s="660"/>
      <c r="Y17" s="661"/>
      <c r="Z17" s="662">
        <v>0</v>
      </c>
      <c r="AA17" s="662"/>
      <c r="AB17" s="662"/>
      <c r="AC17" s="662"/>
      <c r="AD17" s="663">
        <v>931</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233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564836</v>
      </c>
      <c r="CS17" s="660"/>
      <c r="CT17" s="660"/>
      <c r="CU17" s="660"/>
      <c r="CV17" s="660"/>
      <c r="CW17" s="660"/>
      <c r="CX17" s="660"/>
      <c r="CY17" s="661"/>
      <c r="CZ17" s="662">
        <v>11.8</v>
      </c>
      <c r="DA17" s="662"/>
      <c r="DB17" s="662"/>
      <c r="DC17" s="662"/>
      <c r="DD17" s="668" t="s">
        <v>233</v>
      </c>
      <c r="DE17" s="660"/>
      <c r="DF17" s="660"/>
      <c r="DG17" s="660"/>
      <c r="DH17" s="660"/>
      <c r="DI17" s="660"/>
      <c r="DJ17" s="660"/>
      <c r="DK17" s="660"/>
      <c r="DL17" s="660"/>
      <c r="DM17" s="660"/>
      <c r="DN17" s="660"/>
      <c r="DO17" s="660"/>
      <c r="DP17" s="661"/>
      <c r="DQ17" s="668">
        <v>564836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2103969</v>
      </c>
      <c r="S18" s="660"/>
      <c r="T18" s="660"/>
      <c r="U18" s="660"/>
      <c r="V18" s="660"/>
      <c r="W18" s="660"/>
      <c r="X18" s="660"/>
      <c r="Y18" s="661"/>
      <c r="Z18" s="662">
        <v>43.6</v>
      </c>
      <c r="AA18" s="662"/>
      <c r="AB18" s="662"/>
      <c r="AC18" s="662"/>
      <c r="AD18" s="663">
        <v>1964179</v>
      </c>
      <c r="AE18" s="663"/>
      <c r="AF18" s="663"/>
      <c r="AG18" s="663"/>
      <c r="AH18" s="663"/>
      <c r="AI18" s="663"/>
      <c r="AJ18" s="663"/>
      <c r="AK18" s="663"/>
      <c r="AL18" s="664">
        <v>78.099999999999994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233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233</v>
      </c>
      <c r="DA18" s="662"/>
      <c r="DB18" s="662"/>
      <c r="DC18" s="662"/>
      <c r="DD18" s="668" t="s">
        <v>124</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1964179</v>
      </c>
      <c r="S19" s="660"/>
      <c r="T19" s="660"/>
      <c r="U19" s="660"/>
      <c r="V19" s="660"/>
      <c r="W19" s="660"/>
      <c r="X19" s="660"/>
      <c r="Y19" s="661"/>
      <c r="Z19" s="662">
        <v>40.700000000000003</v>
      </c>
      <c r="AA19" s="662"/>
      <c r="AB19" s="662"/>
      <c r="AC19" s="662"/>
      <c r="AD19" s="663">
        <v>1964179</v>
      </c>
      <c r="AE19" s="663"/>
      <c r="AF19" s="663"/>
      <c r="AG19" s="663"/>
      <c r="AH19" s="663"/>
      <c r="AI19" s="663"/>
      <c r="AJ19" s="663"/>
      <c r="AK19" s="663"/>
      <c r="AL19" s="664">
        <v>78.099999999999994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4939</v>
      </c>
      <c r="BH19" s="660"/>
      <c r="BI19" s="660"/>
      <c r="BJ19" s="660"/>
      <c r="BK19" s="660"/>
      <c r="BL19" s="660"/>
      <c r="BM19" s="660"/>
      <c r="BN19" s="661"/>
      <c r="BO19" s="662">
        <v>1.3</v>
      </c>
      <c r="BP19" s="662"/>
      <c r="BQ19" s="662"/>
      <c r="BR19" s="662"/>
      <c r="BS19" s="668" t="s">
        <v>124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139790</v>
      </c>
      <c r="S20" s="660"/>
      <c r="T20" s="660"/>
      <c r="U20" s="660"/>
      <c r="V20" s="660"/>
      <c r="W20" s="660"/>
      <c r="X20" s="660"/>
      <c r="Y20" s="661"/>
      <c r="Z20" s="662">
        <v>2.9</v>
      </c>
      <c r="AA20" s="662"/>
      <c r="AB20" s="662"/>
      <c r="AC20" s="662"/>
      <c r="AD20" s="663" t="s">
        <v>233</v>
      </c>
      <c r="AE20" s="663"/>
      <c r="AF20" s="663"/>
      <c r="AG20" s="663"/>
      <c r="AH20" s="663"/>
      <c r="AI20" s="663"/>
      <c r="AJ20" s="663"/>
      <c r="AK20" s="663"/>
      <c r="AL20" s="664" t="s">
        <v>233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4939</v>
      </c>
      <c r="BH20" s="660"/>
      <c r="BI20" s="660"/>
      <c r="BJ20" s="660"/>
      <c r="BK20" s="660"/>
      <c r="BL20" s="660"/>
      <c r="BM20" s="660"/>
      <c r="BN20" s="661"/>
      <c r="BO20" s="662">
        <v>1.3</v>
      </c>
      <c r="BP20" s="662"/>
      <c r="BQ20" s="662"/>
      <c r="BR20" s="662"/>
      <c r="BS20" s="668" t="s">
        <v>124</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4768190</v>
      </c>
      <c r="CS20" s="660"/>
      <c r="CT20" s="660"/>
      <c r="CU20" s="660"/>
      <c r="CV20" s="660"/>
      <c r="CW20" s="660"/>
      <c r="CX20" s="660"/>
      <c r="CY20" s="661"/>
      <c r="CZ20" s="662">
        <v>100</v>
      </c>
      <c r="DA20" s="662"/>
      <c r="DB20" s="662"/>
      <c r="DC20" s="662"/>
      <c r="DD20" s="668">
        <v>1119419</v>
      </c>
      <c r="DE20" s="660"/>
      <c r="DF20" s="660"/>
      <c r="DG20" s="660"/>
      <c r="DH20" s="660"/>
      <c r="DI20" s="660"/>
      <c r="DJ20" s="660"/>
      <c r="DK20" s="660"/>
      <c r="DL20" s="660"/>
      <c r="DM20" s="660"/>
      <c r="DN20" s="660"/>
      <c r="DO20" s="660"/>
      <c r="DP20" s="661"/>
      <c r="DQ20" s="668">
        <v>3685537</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233</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233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4939</v>
      </c>
      <c r="BH21" s="660"/>
      <c r="BI21" s="660"/>
      <c r="BJ21" s="660"/>
      <c r="BK21" s="660"/>
      <c r="BL21" s="660"/>
      <c r="BM21" s="660"/>
      <c r="BN21" s="661"/>
      <c r="BO21" s="662">
        <v>1.3</v>
      </c>
      <c r="BP21" s="662"/>
      <c r="BQ21" s="662"/>
      <c r="BR21" s="662"/>
      <c r="BS21" s="668" t="s">
        <v>233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2651403</v>
      </c>
      <c r="S22" s="660"/>
      <c r="T22" s="660"/>
      <c r="U22" s="660"/>
      <c r="V22" s="660"/>
      <c r="W22" s="660"/>
      <c r="X22" s="660"/>
      <c r="Y22" s="661"/>
      <c r="Z22" s="662">
        <v>54.9</v>
      </c>
      <c r="AA22" s="662"/>
      <c r="AB22" s="662"/>
      <c r="AC22" s="662"/>
      <c r="AD22" s="663">
        <v>2511613</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233</v>
      </c>
      <c r="BP22" s="662"/>
      <c r="BQ22" s="662"/>
      <c r="BR22" s="662"/>
      <c r="BS22" s="668" t="s">
        <v>233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595</v>
      </c>
      <c r="S23" s="660"/>
      <c r="T23" s="660"/>
      <c r="U23" s="660"/>
      <c r="V23" s="660"/>
      <c r="W23" s="660"/>
      <c r="X23" s="660"/>
      <c r="Y23" s="661"/>
      <c r="Z23" s="662">
        <v>0</v>
      </c>
      <c r="AA23" s="662"/>
      <c r="AB23" s="662"/>
      <c r="AC23" s="662"/>
      <c r="AD23" s="663">
        <v>595</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233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91" t="s">
        <v>281</v>
      </c>
      <c r="DM23" s="692"/>
      <c r="DN23" s="692"/>
      <c r="DO23" s="692"/>
      <c r="DP23" s="692"/>
      <c r="DQ23" s="692"/>
      <c r="DR23" s="692"/>
      <c r="DS23" s="692"/>
      <c r="DT23" s="692"/>
      <c r="DU23" s="692"/>
      <c r="DV23" s="693"/>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21925</v>
      </c>
      <c r="S24" s="660"/>
      <c r="T24" s="660"/>
      <c r="U24" s="660"/>
      <c r="V24" s="660"/>
      <c r="W24" s="660"/>
      <c r="X24" s="660"/>
      <c r="Y24" s="661"/>
      <c r="Z24" s="662">
        <v>0.5</v>
      </c>
      <c r="AA24" s="662"/>
      <c r="AB24" s="662"/>
      <c r="AC24" s="662"/>
      <c r="AD24" s="663" t="s">
        <v>124</v>
      </c>
      <c r="AE24" s="663"/>
      <c r="AF24" s="663"/>
      <c r="AG24" s="663"/>
      <c r="AH24" s="663"/>
      <c r="AI24" s="663"/>
      <c r="AJ24" s="663"/>
      <c r="AK24" s="663"/>
      <c r="AL24" s="664" t="s">
        <v>233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1372383</v>
      </c>
      <c r="CS24" s="649"/>
      <c r="CT24" s="649"/>
      <c r="CU24" s="649"/>
      <c r="CV24" s="649"/>
      <c r="CW24" s="649"/>
      <c r="CX24" s="649"/>
      <c r="CY24" s="650"/>
      <c r="CZ24" s="653">
        <v>28.8</v>
      </c>
      <c r="DA24" s="654"/>
      <c r="DB24" s="654"/>
      <c r="DC24" s="673"/>
      <c r="DD24" s="694">
        <v>1214167</v>
      </c>
      <c r="DE24" s="649"/>
      <c r="DF24" s="649"/>
      <c r="DG24" s="649"/>
      <c r="DH24" s="649"/>
      <c r="DI24" s="649"/>
      <c r="DJ24" s="649"/>
      <c r="DK24" s="650"/>
      <c r="DL24" s="694">
        <v>1206652</v>
      </c>
      <c r="DM24" s="649"/>
      <c r="DN24" s="649"/>
      <c r="DO24" s="649"/>
      <c r="DP24" s="649"/>
      <c r="DQ24" s="649"/>
      <c r="DR24" s="649"/>
      <c r="DS24" s="649"/>
      <c r="DT24" s="649"/>
      <c r="DU24" s="649"/>
      <c r="DV24" s="650"/>
      <c r="DW24" s="653">
        <v>46.1</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90645</v>
      </c>
      <c r="S25" s="660"/>
      <c r="T25" s="660"/>
      <c r="U25" s="660"/>
      <c r="V25" s="660"/>
      <c r="W25" s="660"/>
      <c r="X25" s="660"/>
      <c r="Y25" s="661"/>
      <c r="Z25" s="662">
        <v>1.9</v>
      </c>
      <c r="AA25" s="662"/>
      <c r="AB25" s="662"/>
      <c r="AC25" s="662"/>
      <c r="AD25" s="663">
        <v>3495</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233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638031</v>
      </c>
      <c r="CS25" s="683"/>
      <c r="CT25" s="683"/>
      <c r="CU25" s="683"/>
      <c r="CV25" s="683"/>
      <c r="CW25" s="683"/>
      <c r="CX25" s="683"/>
      <c r="CY25" s="684"/>
      <c r="CZ25" s="664">
        <v>13.4</v>
      </c>
      <c r="DA25" s="695"/>
      <c r="DB25" s="695"/>
      <c r="DC25" s="697"/>
      <c r="DD25" s="668">
        <v>580919</v>
      </c>
      <c r="DE25" s="683"/>
      <c r="DF25" s="683"/>
      <c r="DG25" s="683"/>
      <c r="DH25" s="683"/>
      <c r="DI25" s="683"/>
      <c r="DJ25" s="683"/>
      <c r="DK25" s="684"/>
      <c r="DL25" s="668">
        <v>576354</v>
      </c>
      <c r="DM25" s="683"/>
      <c r="DN25" s="683"/>
      <c r="DO25" s="683"/>
      <c r="DP25" s="683"/>
      <c r="DQ25" s="683"/>
      <c r="DR25" s="683"/>
      <c r="DS25" s="683"/>
      <c r="DT25" s="683"/>
      <c r="DU25" s="683"/>
      <c r="DV25" s="684"/>
      <c r="DW25" s="664">
        <v>22</v>
      </c>
      <c r="DX25" s="695"/>
      <c r="DY25" s="695"/>
      <c r="DZ25" s="695"/>
      <c r="EA25" s="695"/>
      <c r="EB25" s="695"/>
      <c r="EC25" s="696"/>
    </row>
    <row r="26" spans="2:133" ht="11.25" customHeight="1">
      <c r="B26" s="656" t="s">
        <v>289</v>
      </c>
      <c r="C26" s="657"/>
      <c r="D26" s="657"/>
      <c r="E26" s="657"/>
      <c r="F26" s="657"/>
      <c r="G26" s="657"/>
      <c r="H26" s="657"/>
      <c r="I26" s="657"/>
      <c r="J26" s="657"/>
      <c r="K26" s="657"/>
      <c r="L26" s="657"/>
      <c r="M26" s="657"/>
      <c r="N26" s="657"/>
      <c r="O26" s="657"/>
      <c r="P26" s="657"/>
      <c r="Q26" s="658"/>
      <c r="R26" s="659">
        <v>8293</v>
      </c>
      <c r="S26" s="660"/>
      <c r="T26" s="660"/>
      <c r="U26" s="660"/>
      <c r="V26" s="660"/>
      <c r="W26" s="660"/>
      <c r="X26" s="660"/>
      <c r="Y26" s="661"/>
      <c r="Z26" s="662">
        <v>0.2</v>
      </c>
      <c r="AA26" s="662"/>
      <c r="AB26" s="662"/>
      <c r="AC26" s="662"/>
      <c r="AD26" s="663" t="s">
        <v>124</v>
      </c>
      <c r="AE26" s="663"/>
      <c r="AF26" s="663"/>
      <c r="AG26" s="663"/>
      <c r="AH26" s="663"/>
      <c r="AI26" s="663"/>
      <c r="AJ26" s="663"/>
      <c r="AK26" s="663"/>
      <c r="AL26" s="664" t="s">
        <v>233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233</v>
      </c>
      <c r="BP26" s="662"/>
      <c r="BQ26" s="662"/>
      <c r="BR26" s="662"/>
      <c r="BS26" s="668" t="s">
        <v>233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407715</v>
      </c>
      <c r="CS26" s="660"/>
      <c r="CT26" s="660"/>
      <c r="CU26" s="660"/>
      <c r="CV26" s="660"/>
      <c r="CW26" s="660"/>
      <c r="CX26" s="660"/>
      <c r="CY26" s="661"/>
      <c r="CZ26" s="664">
        <v>8.6</v>
      </c>
      <c r="DA26" s="695"/>
      <c r="DB26" s="695"/>
      <c r="DC26" s="697"/>
      <c r="DD26" s="668">
        <v>367120</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5"/>
      <c r="DY26" s="695"/>
      <c r="DZ26" s="695"/>
      <c r="EA26" s="695"/>
      <c r="EB26" s="695"/>
      <c r="EC26" s="696"/>
    </row>
    <row r="27" spans="2:133" ht="11.25" customHeight="1">
      <c r="B27" s="656" t="s">
        <v>292</v>
      </c>
      <c r="C27" s="657"/>
      <c r="D27" s="657"/>
      <c r="E27" s="657"/>
      <c r="F27" s="657"/>
      <c r="G27" s="657"/>
      <c r="H27" s="657"/>
      <c r="I27" s="657"/>
      <c r="J27" s="657"/>
      <c r="K27" s="657"/>
      <c r="L27" s="657"/>
      <c r="M27" s="657"/>
      <c r="N27" s="657"/>
      <c r="O27" s="657"/>
      <c r="P27" s="657"/>
      <c r="Q27" s="658"/>
      <c r="R27" s="659">
        <v>176702</v>
      </c>
      <c r="S27" s="660"/>
      <c r="T27" s="660"/>
      <c r="U27" s="660"/>
      <c r="V27" s="660"/>
      <c r="W27" s="660"/>
      <c r="X27" s="660"/>
      <c r="Y27" s="661"/>
      <c r="Z27" s="662">
        <v>3.7</v>
      </c>
      <c r="AA27" s="662"/>
      <c r="AB27" s="662"/>
      <c r="AC27" s="662"/>
      <c r="AD27" s="663" t="s">
        <v>233</v>
      </c>
      <c r="AE27" s="663"/>
      <c r="AF27" s="663"/>
      <c r="AG27" s="663"/>
      <c r="AH27" s="663"/>
      <c r="AI27" s="663"/>
      <c r="AJ27" s="663"/>
      <c r="AK27" s="663"/>
      <c r="AL27" s="664" t="s">
        <v>124</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368146</v>
      </c>
      <c r="BH27" s="660"/>
      <c r="BI27" s="660"/>
      <c r="BJ27" s="660"/>
      <c r="BK27" s="660"/>
      <c r="BL27" s="660"/>
      <c r="BM27" s="660"/>
      <c r="BN27" s="661"/>
      <c r="BO27" s="662">
        <v>100</v>
      </c>
      <c r="BP27" s="662"/>
      <c r="BQ27" s="662"/>
      <c r="BR27" s="662"/>
      <c r="BS27" s="668">
        <v>3585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169516</v>
      </c>
      <c r="CS27" s="683"/>
      <c r="CT27" s="683"/>
      <c r="CU27" s="683"/>
      <c r="CV27" s="683"/>
      <c r="CW27" s="683"/>
      <c r="CX27" s="683"/>
      <c r="CY27" s="684"/>
      <c r="CZ27" s="664">
        <v>3.6</v>
      </c>
      <c r="DA27" s="695"/>
      <c r="DB27" s="695"/>
      <c r="DC27" s="697"/>
      <c r="DD27" s="668">
        <v>68412</v>
      </c>
      <c r="DE27" s="683"/>
      <c r="DF27" s="683"/>
      <c r="DG27" s="683"/>
      <c r="DH27" s="683"/>
      <c r="DI27" s="683"/>
      <c r="DJ27" s="683"/>
      <c r="DK27" s="684"/>
      <c r="DL27" s="668">
        <v>65462</v>
      </c>
      <c r="DM27" s="683"/>
      <c r="DN27" s="683"/>
      <c r="DO27" s="683"/>
      <c r="DP27" s="683"/>
      <c r="DQ27" s="683"/>
      <c r="DR27" s="683"/>
      <c r="DS27" s="683"/>
      <c r="DT27" s="683"/>
      <c r="DU27" s="683"/>
      <c r="DV27" s="684"/>
      <c r="DW27" s="664">
        <v>2.5</v>
      </c>
      <c r="DX27" s="695"/>
      <c r="DY27" s="695"/>
      <c r="DZ27" s="695"/>
      <c r="EA27" s="695"/>
      <c r="EB27" s="695"/>
      <c r="EC27" s="696"/>
    </row>
    <row r="28" spans="2:133" ht="11.25" customHeight="1">
      <c r="B28" s="701" t="s">
        <v>295</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233</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564836</v>
      </c>
      <c r="CS28" s="660"/>
      <c r="CT28" s="660"/>
      <c r="CU28" s="660"/>
      <c r="CV28" s="660"/>
      <c r="CW28" s="660"/>
      <c r="CX28" s="660"/>
      <c r="CY28" s="661"/>
      <c r="CZ28" s="664">
        <v>11.8</v>
      </c>
      <c r="DA28" s="695"/>
      <c r="DB28" s="695"/>
      <c r="DC28" s="697"/>
      <c r="DD28" s="668">
        <v>564836</v>
      </c>
      <c r="DE28" s="660"/>
      <c r="DF28" s="660"/>
      <c r="DG28" s="660"/>
      <c r="DH28" s="660"/>
      <c r="DI28" s="660"/>
      <c r="DJ28" s="660"/>
      <c r="DK28" s="661"/>
      <c r="DL28" s="668">
        <v>564836</v>
      </c>
      <c r="DM28" s="660"/>
      <c r="DN28" s="660"/>
      <c r="DO28" s="660"/>
      <c r="DP28" s="660"/>
      <c r="DQ28" s="660"/>
      <c r="DR28" s="660"/>
      <c r="DS28" s="660"/>
      <c r="DT28" s="660"/>
      <c r="DU28" s="660"/>
      <c r="DV28" s="661"/>
      <c r="DW28" s="664">
        <v>21.6</v>
      </c>
      <c r="DX28" s="695"/>
      <c r="DY28" s="695"/>
      <c r="DZ28" s="695"/>
      <c r="EA28" s="695"/>
      <c r="EB28" s="695"/>
      <c r="EC28" s="696"/>
    </row>
    <row r="29" spans="2:133" ht="11.25" customHeight="1">
      <c r="B29" s="656" t="s">
        <v>297</v>
      </c>
      <c r="C29" s="657"/>
      <c r="D29" s="657"/>
      <c r="E29" s="657"/>
      <c r="F29" s="657"/>
      <c r="G29" s="657"/>
      <c r="H29" s="657"/>
      <c r="I29" s="657"/>
      <c r="J29" s="657"/>
      <c r="K29" s="657"/>
      <c r="L29" s="657"/>
      <c r="M29" s="657"/>
      <c r="N29" s="657"/>
      <c r="O29" s="657"/>
      <c r="P29" s="657"/>
      <c r="Q29" s="658"/>
      <c r="R29" s="659">
        <v>442346</v>
      </c>
      <c r="S29" s="660"/>
      <c r="T29" s="660"/>
      <c r="U29" s="660"/>
      <c r="V29" s="660"/>
      <c r="W29" s="660"/>
      <c r="X29" s="660"/>
      <c r="Y29" s="661"/>
      <c r="Z29" s="662">
        <v>9.1999999999999993</v>
      </c>
      <c r="AA29" s="662"/>
      <c r="AB29" s="662"/>
      <c r="AC29" s="662"/>
      <c r="AD29" s="663" t="s">
        <v>233</v>
      </c>
      <c r="AE29" s="663"/>
      <c r="AF29" s="663"/>
      <c r="AG29" s="663"/>
      <c r="AH29" s="663"/>
      <c r="AI29" s="663"/>
      <c r="AJ29" s="663"/>
      <c r="AK29" s="663"/>
      <c r="AL29" s="664" t="s">
        <v>233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564713</v>
      </c>
      <c r="CS29" s="683"/>
      <c r="CT29" s="683"/>
      <c r="CU29" s="683"/>
      <c r="CV29" s="683"/>
      <c r="CW29" s="683"/>
      <c r="CX29" s="683"/>
      <c r="CY29" s="684"/>
      <c r="CZ29" s="664">
        <v>11.8</v>
      </c>
      <c r="DA29" s="695"/>
      <c r="DB29" s="695"/>
      <c r="DC29" s="697"/>
      <c r="DD29" s="668">
        <v>564713</v>
      </c>
      <c r="DE29" s="683"/>
      <c r="DF29" s="683"/>
      <c r="DG29" s="683"/>
      <c r="DH29" s="683"/>
      <c r="DI29" s="683"/>
      <c r="DJ29" s="683"/>
      <c r="DK29" s="684"/>
      <c r="DL29" s="668">
        <v>564713</v>
      </c>
      <c r="DM29" s="683"/>
      <c r="DN29" s="683"/>
      <c r="DO29" s="683"/>
      <c r="DP29" s="683"/>
      <c r="DQ29" s="683"/>
      <c r="DR29" s="683"/>
      <c r="DS29" s="683"/>
      <c r="DT29" s="683"/>
      <c r="DU29" s="683"/>
      <c r="DV29" s="684"/>
      <c r="DW29" s="664">
        <v>21.6</v>
      </c>
      <c r="DX29" s="695"/>
      <c r="DY29" s="695"/>
      <c r="DZ29" s="695"/>
      <c r="EA29" s="695"/>
      <c r="EB29" s="695"/>
      <c r="EC29" s="696"/>
    </row>
    <row r="30" spans="2:133" ht="11.25" customHeight="1">
      <c r="B30" s="656" t="s">
        <v>302</v>
      </c>
      <c r="C30" s="657"/>
      <c r="D30" s="657"/>
      <c r="E30" s="657"/>
      <c r="F30" s="657"/>
      <c r="G30" s="657"/>
      <c r="H30" s="657"/>
      <c r="I30" s="657"/>
      <c r="J30" s="657"/>
      <c r="K30" s="657"/>
      <c r="L30" s="657"/>
      <c r="M30" s="657"/>
      <c r="N30" s="657"/>
      <c r="O30" s="657"/>
      <c r="P30" s="657"/>
      <c r="Q30" s="658"/>
      <c r="R30" s="659">
        <v>79195</v>
      </c>
      <c r="S30" s="660"/>
      <c r="T30" s="660"/>
      <c r="U30" s="660"/>
      <c r="V30" s="660"/>
      <c r="W30" s="660"/>
      <c r="X30" s="660"/>
      <c r="Y30" s="661"/>
      <c r="Z30" s="662">
        <v>1.6</v>
      </c>
      <c r="AA30" s="662"/>
      <c r="AB30" s="662"/>
      <c r="AC30" s="662"/>
      <c r="AD30" s="663" t="s">
        <v>233</v>
      </c>
      <c r="AE30" s="663"/>
      <c r="AF30" s="663"/>
      <c r="AG30" s="663"/>
      <c r="AH30" s="663"/>
      <c r="AI30" s="663"/>
      <c r="AJ30" s="663"/>
      <c r="AK30" s="663"/>
      <c r="AL30" s="664" t="s">
        <v>233</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99.6</v>
      </c>
      <c r="BH30" s="720"/>
      <c r="BI30" s="720"/>
      <c r="BJ30" s="720"/>
      <c r="BK30" s="720"/>
      <c r="BL30" s="720"/>
      <c r="BM30" s="654">
        <v>97.5</v>
      </c>
      <c r="BN30" s="720"/>
      <c r="BO30" s="720"/>
      <c r="BP30" s="720"/>
      <c r="BQ30" s="721"/>
      <c r="BR30" s="719">
        <v>99.7</v>
      </c>
      <c r="BS30" s="720"/>
      <c r="BT30" s="720"/>
      <c r="BU30" s="720"/>
      <c r="BV30" s="720"/>
      <c r="BW30" s="720"/>
      <c r="BX30" s="654">
        <v>96.6</v>
      </c>
      <c r="BY30" s="720"/>
      <c r="BZ30" s="720"/>
      <c r="CA30" s="720"/>
      <c r="CB30" s="721"/>
      <c r="CD30" s="724"/>
      <c r="CE30" s="725"/>
      <c r="CF30" s="674" t="s">
        <v>305</v>
      </c>
      <c r="CG30" s="675"/>
      <c r="CH30" s="675"/>
      <c r="CI30" s="675"/>
      <c r="CJ30" s="675"/>
      <c r="CK30" s="675"/>
      <c r="CL30" s="675"/>
      <c r="CM30" s="675"/>
      <c r="CN30" s="675"/>
      <c r="CO30" s="675"/>
      <c r="CP30" s="675"/>
      <c r="CQ30" s="676"/>
      <c r="CR30" s="659">
        <v>540559</v>
      </c>
      <c r="CS30" s="660"/>
      <c r="CT30" s="660"/>
      <c r="CU30" s="660"/>
      <c r="CV30" s="660"/>
      <c r="CW30" s="660"/>
      <c r="CX30" s="660"/>
      <c r="CY30" s="661"/>
      <c r="CZ30" s="664">
        <v>11.3</v>
      </c>
      <c r="DA30" s="695"/>
      <c r="DB30" s="695"/>
      <c r="DC30" s="697"/>
      <c r="DD30" s="668">
        <v>540559</v>
      </c>
      <c r="DE30" s="660"/>
      <c r="DF30" s="660"/>
      <c r="DG30" s="660"/>
      <c r="DH30" s="660"/>
      <c r="DI30" s="660"/>
      <c r="DJ30" s="660"/>
      <c r="DK30" s="661"/>
      <c r="DL30" s="668">
        <v>540559</v>
      </c>
      <c r="DM30" s="660"/>
      <c r="DN30" s="660"/>
      <c r="DO30" s="660"/>
      <c r="DP30" s="660"/>
      <c r="DQ30" s="660"/>
      <c r="DR30" s="660"/>
      <c r="DS30" s="660"/>
      <c r="DT30" s="660"/>
      <c r="DU30" s="660"/>
      <c r="DV30" s="661"/>
      <c r="DW30" s="664">
        <v>20.7</v>
      </c>
      <c r="DX30" s="695"/>
      <c r="DY30" s="695"/>
      <c r="DZ30" s="695"/>
      <c r="EA30" s="695"/>
      <c r="EB30" s="695"/>
      <c r="EC30" s="696"/>
    </row>
    <row r="31" spans="2:133" ht="11.25" customHeight="1">
      <c r="B31" s="656" t="s">
        <v>306</v>
      </c>
      <c r="C31" s="657"/>
      <c r="D31" s="657"/>
      <c r="E31" s="657"/>
      <c r="F31" s="657"/>
      <c r="G31" s="657"/>
      <c r="H31" s="657"/>
      <c r="I31" s="657"/>
      <c r="J31" s="657"/>
      <c r="K31" s="657"/>
      <c r="L31" s="657"/>
      <c r="M31" s="657"/>
      <c r="N31" s="657"/>
      <c r="O31" s="657"/>
      <c r="P31" s="657"/>
      <c r="Q31" s="658"/>
      <c r="R31" s="659">
        <v>7237</v>
      </c>
      <c r="S31" s="660"/>
      <c r="T31" s="660"/>
      <c r="U31" s="660"/>
      <c r="V31" s="660"/>
      <c r="W31" s="660"/>
      <c r="X31" s="660"/>
      <c r="Y31" s="661"/>
      <c r="Z31" s="662">
        <v>0.1</v>
      </c>
      <c r="AA31" s="662"/>
      <c r="AB31" s="662"/>
      <c r="AC31" s="662"/>
      <c r="AD31" s="663" t="s">
        <v>233</v>
      </c>
      <c r="AE31" s="663"/>
      <c r="AF31" s="663"/>
      <c r="AG31" s="663"/>
      <c r="AH31" s="663"/>
      <c r="AI31" s="663"/>
      <c r="AJ31" s="663"/>
      <c r="AK31" s="663"/>
      <c r="AL31" s="664" t="s">
        <v>124</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99.8</v>
      </c>
      <c r="BH31" s="683"/>
      <c r="BI31" s="683"/>
      <c r="BJ31" s="683"/>
      <c r="BK31" s="683"/>
      <c r="BL31" s="683"/>
      <c r="BM31" s="665">
        <v>98.3</v>
      </c>
      <c r="BN31" s="717"/>
      <c r="BO31" s="717"/>
      <c r="BP31" s="717"/>
      <c r="BQ31" s="718"/>
      <c r="BR31" s="716">
        <v>99.7</v>
      </c>
      <c r="BS31" s="683"/>
      <c r="BT31" s="683"/>
      <c r="BU31" s="683"/>
      <c r="BV31" s="683"/>
      <c r="BW31" s="683"/>
      <c r="BX31" s="665">
        <v>97.8</v>
      </c>
      <c r="BY31" s="717"/>
      <c r="BZ31" s="717"/>
      <c r="CA31" s="717"/>
      <c r="CB31" s="718"/>
      <c r="CD31" s="724"/>
      <c r="CE31" s="725"/>
      <c r="CF31" s="674" t="s">
        <v>309</v>
      </c>
      <c r="CG31" s="675"/>
      <c r="CH31" s="675"/>
      <c r="CI31" s="675"/>
      <c r="CJ31" s="675"/>
      <c r="CK31" s="675"/>
      <c r="CL31" s="675"/>
      <c r="CM31" s="675"/>
      <c r="CN31" s="675"/>
      <c r="CO31" s="675"/>
      <c r="CP31" s="675"/>
      <c r="CQ31" s="676"/>
      <c r="CR31" s="659">
        <v>24154</v>
      </c>
      <c r="CS31" s="683"/>
      <c r="CT31" s="683"/>
      <c r="CU31" s="683"/>
      <c r="CV31" s="683"/>
      <c r="CW31" s="683"/>
      <c r="CX31" s="683"/>
      <c r="CY31" s="684"/>
      <c r="CZ31" s="664">
        <v>0.5</v>
      </c>
      <c r="DA31" s="695"/>
      <c r="DB31" s="695"/>
      <c r="DC31" s="697"/>
      <c r="DD31" s="668">
        <v>24154</v>
      </c>
      <c r="DE31" s="683"/>
      <c r="DF31" s="683"/>
      <c r="DG31" s="683"/>
      <c r="DH31" s="683"/>
      <c r="DI31" s="683"/>
      <c r="DJ31" s="683"/>
      <c r="DK31" s="684"/>
      <c r="DL31" s="668">
        <v>24154</v>
      </c>
      <c r="DM31" s="683"/>
      <c r="DN31" s="683"/>
      <c r="DO31" s="683"/>
      <c r="DP31" s="683"/>
      <c r="DQ31" s="683"/>
      <c r="DR31" s="683"/>
      <c r="DS31" s="683"/>
      <c r="DT31" s="683"/>
      <c r="DU31" s="683"/>
      <c r="DV31" s="684"/>
      <c r="DW31" s="664">
        <v>0.9</v>
      </c>
      <c r="DX31" s="695"/>
      <c r="DY31" s="695"/>
      <c r="DZ31" s="695"/>
      <c r="EA31" s="695"/>
      <c r="EB31" s="695"/>
      <c r="EC31" s="696"/>
    </row>
    <row r="32" spans="2:133" ht="11.25" customHeight="1">
      <c r="B32" s="656" t="s">
        <v>310</v>
      </c>
      <c r="C32" s="657"/>
      <c r="D32" s="657"/>
      <c r="E32" s="657"/>
      <c r="F32" s="657"/>
      <c r="G32" s="657"/>
      <c r="H32" s="657"/>
      <c r="I32" s="657"/>
      <c r="J32" s="657"/>
      <c r="K32" s="657"/>
      <c r="L32" s="657"/>
      <c r="M32" s="657"/>
      <c r="N32" s="657"/>
      <c r="O32" s="657"/>
      <c r="P32" s="657"/>
      <c r="Q32" s="658"/>
      <c r="R32" s="659">
        <v>61164</v>
      </c>
      <c r="S32" s="660"/>
      <c r="T32" s="660"/>
      <c r="U32" s="660"/>
      <c r="V32" s="660"/>
      <c r="W32" s="660"/>
      <c r="X32" s="660"/>
      <c r="Y32" s="661"/>
      <c r="Z32" s="662">
        <v>1.3</v>
      </c>
      <c r="AA32" s="662"/>
      <c r="AB32" s="662"/>
      <c r="AC32" s="662"/>
      <c r="AD32" s="663" t="s">
        <v>233</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99.6</v>
      </c>
      <c r="BH32" s="729"/>
      <c r="BI32" s="729"/>
      <c r="BJ32" s="729"/>
      <c r="BK32" s="729"/>
      <c r="BL32" s="729"/>
      <c r="BM32" s="730">
        <v>96.8</v>
      </c>
      <c r="BN32" s="729"/>
      <c r="BO32" s="729"/>
      <c r="BP32" s="729"/>
      <c r="BQ32" s="731"/>
      <c r="BR32" s="728">
        <v>99.7</v>
      </c>
      <c r="BS32" s="729"/>
      <c r="BT32" s="729"/>
      <c r="BU32" s="729"/>
      <c r="BV32" s="729"/>
      <c r="BW32" s="729"/>
      <c r="BX32" s="730">
        <v>95.3</v>
      </c>
      <c r="BY32" s="729"/>
      <c r="BZ32" s="729"/>
      <c r="CA32" s="729"/>
      <c r="CB32" s="731"/>
      <c r="CD32" s="726"/>
      <c r="CE32" s="727"/>
      <c r="CF32" s="674" t="s">
        <v>312</v>
      </c>
      <c r="CG32" s="675"/>
      <c r="CH32" s="675"/>
      <c r="CI32" s="675"/>
      <c r="CJ32" s="675"/>
      <c r="CK32" s="675"/>
      <c r="CL32" s="675"/>
      <c r="CM32" s="675"/>
      <c r="CN32" s="675"/>
      <c r="CO32" s="675"/>
      <c r="CP32" s="675"/>
      <c r="CQ32" s="676"/>
      <c r="CR32" s="659">
        <v>123</v>
      </c>
      <c r="CS32" s="660"/>
      <c r="CT32" s="660"/>
      <c r="CU32" s="660"/>
      <c r="CV32" s="660"/>
      <c r="CW32" s="660"/>
      <c r="CX32" s="660"/>
      <c r="CY32" s="661"/>
      <c r="CZ32" s="664">
        <v>0</v>
      </c>
      <c r="DA32" s="695"/>
      <c r="DB32" s="695"/>
      <c r="DC32" s="697"/>
      <c r="DD32" s="668">
        <v>123</v>
      </c>
      <c r="DE32" s="660"/>
      <c r="DF32" s="660"/>
      <c r="DG32" s="660"/>
      <c r="DH32" s="660"/>
      <c r="DI32" s="660"/>
      <c r="DJ32" s="660"/>
      <c r="DK32" s="661"/>
      <c r="DL32" s="668">
        <v>123</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313</v>
      </c>
      <c r="C33" s="657"/>
      <c r="D33" s="657"/>
      <c r="E33" s="657"/>
      <c r="F33" s="657"/>
      <c r="G33" s="657"/>
      <c r="H33" s="657"/>
      <c r="I33" s="657"/>
      <c r="J33" s="657"/>
      <c r="K33" s="657"/>
      <c r="L33" s="657"/>
      <c r="M33" s="657"/>
      <c r="N33" s="657"/>
      <c r="O33" s="657"/>
      <c r="P33" s="657"/>
      <c r="Q33" s="658"/>
      <c r="R33" s="659">
        <v>59158</v>
      </c>
      <c r="S33" s="660"/>
      <c r="T33" s="660"/>
      <c r="U33" s="660"/>
      <c r="V33" s="660"/>
      <c r="W33" s="660"/>
      <c r="X33" s="660"/>
      <c r="Y33" s="661"/>
      <c r="Z33" s="662">
        <v>1.2</v>
      </c>
      <c r="AA33" s="662"/>
      <c r="AB33" s="662"/>
      <c r="AC33" s="662"/>
      <c r="AD33" s="663" t="s">
        <v>124</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2276388</v>
      </c>
      <c r="CS33" s="683"/>
      <c r="CT33" s="683"/>
      <c r="CU33" s="683"/>
      <c r="CV33" s="683"/>
      <c r="CW33" s="683"/>
      <c r="CX33" s="683"/>
      <c r="CY33" s="684"/>
      <c r="CZ33" s="664">
        <v>47.7</v>
      </c>
      <c r="DA33" s="695"/>
      <c r="DB33" s="695"/>
      <c r="DC33" s="697"/>
      <c r="DD33" s="668">
        <v>1852175</v>
      </c>
      <c r="DE33" s="683"/>
      <c r="DF33" s="683"/>
      <c r="DG33" s="683"/>
      <c r="DH33" s="683"/>
      <c r="DI33" s="683"/>
      <c r="DJ33" s="683"/>
      <c r="DK33" s="684"/>
      <c r="DL33" s="668">
        <v>991883</v>
      </c>
      <c r="DM33" s="683"/>
      <c r="DN33" s="683"/>
      <c r="DO33" s="683"/>
      <c r="DP33" s="683"/>
      <c r="DQ33" s="683"/>
      <c r="DR33" s="683"/>
      <c r="DS33" s="683"/>
      <c r="DT33" s="683"/>
      <c r="DU33" s="683"/>
      <c r="DV33" s="684"/>
      <c r="DW33" s="664">
        <v>37.9</v>
      </c>
      <c r="DX33" s="695"/>
      <c r="DY33" s="695"/>
      <c r="DZ33" s="695"/>
      <c r="EA33" s="695"/>
      <c r="EB33" s="695"/>
      <c r="EC33" s="696"/>
    </row>
    <row r="34" spans="2:133" ht="11.25" customHeight="1">
      <c r="B34" s="656" t="s">
        <v>315</v>
      </c>
      <c r="C34" s="657"/>
      <c r="D34" s="657"/>
      <c r="E34" s="657"/>
      <c r="F34" s="657"/>
      <c r="G34" s="657"/>
      <c r="H34" s="657"/>
      <c r="I34" s="657"/>
      <c r="J34" s="657"/>
      <c r="K34" s="657"/>
      <c r="L34" s="657"/>
      <c r="M34" s="657"/>
      <c r="N34" s="657"/>
      <c r="O34" s="657"/>
      <c r="P34" s="657"/>
      <c r="Q34" s="658"/>
      <c r="R34" s="659">
        <v>928613</v>
      </c>
      <c r="S34" s="660"/>
      <c r="T34" s="660"/>
      <c r="U34" s="660"/>
      <c r="V34" s="660"/>
      <c r="W34" s="660"/>
      <c r="X34" s="660"/>
      <c r="Y34" s="661"/>
      <c r="Z34" s="662">
        <v>19.2</v>
      </c>
      <c r="AA34" s="662"/>
      <c r="AB34" s="662"/>
      <c r="AC34" s="662"/>
      <c r="AD34" s="663">
        <v>1</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673546</v>
      </c>
      <c r="CS34" s="660"/>
      <c r="CT34" s="660"/>
      <c r="CU34" s="660"/>
      <c r="CV34" s="660"/>
      <c r="CW34" s="660"/>
      <c r="CX34" s="660"/>
      <c r="CY34" s="661"/>
      <c r="CZ34" s="664">
        <v>14.1</v>
      </c>
      <c r="DA34" s="695"/>
      <c r="DB34" s="695"/>
      <c r="DC34" s="697"/>
      <c r="DD34" s="668">
        <v>515056</v>
      </c>
      <c r="DE34" s="660"/>
      <c r="DF34" s="660"/>
      <c r="DG34" s="660"/>
      <c r="DH34" s="660"/>
      <c r="DI34" s="660"/>
      <c r="DJ34" s="660"/>
      <c r="DK34" s="661"/>
      <c r="DL34" s="668">
        <v>425249</v>
      </c>
      <c r="DM34" s="660"/>
      <c r="DN34" s="660"/>
      <c r="DO34" s="660"/>
      <c r="DP34" s="660"/>
      <c r="DQ34" s="660"/>
      <c r="DR34" s="660"/>
      <c r="DS34" s="660"/>
      <c r="DT34" s="660"/>
      <c r="DU34" s="660"/>
      <c r="DV34" s="661"/>
      <c r="DW34" s="664">
        <v>16.3</v>
      </c>
      <c r="DX34" s="695"/>
      <c r="DY34" s="695"/>
      <c r="DZ34" s="695"/>
      <c r="EA34" s="695"/>
      <c r="EB34" s="695"/>
      <c r="EC34" s="696"/>
    </row>
    <row r="35" spans="2:133" ht="11.25" customHeight="1">
      <c r="B35" s="656" t="s">
        <v>319</v>
      </c>
      <c r="C35" s="657"/>
      <c r="D35" s="657"/>
      <c r="E35" s="657"/>
      <c r="F35" s="657"/>
      <c r="G35" s="657"/>
      <c r="H35" s="657"/>
      <c r="I35" s="657"/>
      <c r="J35" s="657"/>
      <c r="K35" s="657"/>
      <c r="L35" s="657"/>
      <c r="M35" s="657"/>
      <c r="N35" s="657"/>
      <c r="O35" s="657"/>
      <c r="P35" s="657"/>
      <c r="Q35" s="658"/>
      <c r="R35" s="659">
        <v>297859</v>
      </c>
      <c r="S35" s="660"/>
      <c r="T35" s="660"/>
      <c r="U35" s="660"/>
      <c r="V35" s="660"/>
      <c r="W35" s="660"/>
      <c r="X35" s="660"/>
      <c r="Y35" s="661"/>
      <c r="Z35" s="662">
        <v>6.2</v>
      </c>
      <c r="AA35" s="662"/>
      <c r="AB35" s="662"/>
      <c r="AC35" s="662"/>
      <c r="AD35" s="663" t="s">
        <v>124</v>
      </c>
      <c r="AE35" s="663"/>
      <c r="AF35" s="663"/>
      <c r="AG35" s="663"/>
      <c r="AH35" s="663"/>
      <c r="AI35" s="663"/>
      <c r="AJ35" s="663"/>
      <c r="AK35" s="663"/>
      <c r="AL35" s="664" t="s">
        <v>233</v>
      </c>
      <c r="AM35" s="665"/>
      <c r="AN35" s="665"/>
      <c r="AO35" s="666"/>
      <c r="AP35" s="214"/>
      <c r="AQ35" s="732" t="s">
        <v>320</v>
      </c>
      <c r="AR35" s="733"/>
      <c r="AS35" s="733"/>
      <c r="AT35" s="733"/>
      <c r="AU35" s="733"/>
      <c r="AV35" s="733"/>
      <c r="AW35" s="733"/>
      <c r="AX35" s="733"/>
      <c r="AY35" s="734"/>
      <c r="AZ35" s="648">
        <v>192193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35245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87982</v>
      </c>
      <c r="CS35" s="683"/>
      <c r="CT35" s="683"/>
      <c r="CU35" s="683"/>
      <c r="CV35" s="683"/>
      <c r="CW35" s="683"/>
      <c r="CX35" s="683"/>
      <c r="CY35" s="684"/>
      <c r="CZ35" s="664">
        <v>1.8</v>
      </c>
      <c r="DA35" s="695"/>
      <c r="DB35" s="695"/>
      <c r="DC35" s="697"/>
      <c r="DD35" s="668">
        <v>74668</v>
      </c>
      <c r="DE35" s="683"/>
      <c r="DF35" s="683"/>
      <c r="DG35" s="683"/>
      <c r="DH35" s="683"/>
      <c r="DI35" s="683"/>
      <c r="DJ35" s="683"/>
      <c r="DK35" s="684"/>
      <c r="DL35" s="668">
        <v>74585</v>
      </c>
      <c r="DM35" s="683"/>
      <c r="DN35" s="683"/>
      <c r="DO35" s="683"/>
      <c r="DP35" s="683"/>
      <c r="DQ35" s="683"/>
      <c r="DR35" s="683"/>
      <c r="DS35" s="683"/>
      <c r="DT35" s="683"/>
      <c r="DU35" s="683"/>
      <c r="DV35" s="684"/>
      <c r="DW35" s="664">
        <v>2.9</v>
      </c>
      <c r="DX35" s="695"/>
      <c r="DY35" s="695"/>
      <c r="DZ35" s="695"/>
      <c r="EA35" s="695"/>
      <c r="EB35" s="695"/>
      <c r="EC35" s="696"/>
    </row>
    <row r="36" spans="2:133" ht="11.25" customHeight="1">
      <c r="B36" s="656" t="s">
        <v>323</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233</v>
      </c>
      <c r="AE36" s="663"/>
      <c r="AF36" s="663"/>
      <c r="AG36" s="663"/>
      <c r="AH36" s="663"/>
      <c r="AI36" s="663"/>
      <c r="AJ36" s="663"/>
      <c r="AK36" s="663"/>
      <c r="AL36" s="664" t="s">
        <v>124</v>
      </c>
      <c r="AM36" s="665"/>
      <c r="AN36" s="665"/>
      <c r="AO36" s="666"/>
      <c r="AQ36" s="736" t="s">
        <v>324</v>
      </c>
      <c r="AR36" s="737"/>
      <c r="AS36" s="737"/>
      <c r="AT36" s="737"/>
      <c r="AU36" s="737"/>
      <c r="AV36" s="737"/>
      <c r="AW36" s="737"/>
      <c r="AX36" s="737"/>
      <c r="AY36" s="738"/>
      <c r="AZ36" s="659">
        <v>33004</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33055</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580811</v>
      </c>
      <c r="CS36" s="660"/>
      <c r="CT36" s="660"/>
      <c r="CU36" s="660"/>
      <c r="CV36" s="660"/>
      <c r="CW36" s="660"/>
      <c r="CX36" s="660"/>
      <c r="CY36" s="661"/>
      <c r="CZ36" s="664">
        <v>12.2</v>
      </c>
      <c r="DA36" s="695"/>
      <c r="DB36" s="695"/>
      <c r="DC36" s="697"/>
      <c r="DD36" s="668">
        <v>406890</v>
      </c>
      <c r="DE36" s="660"/>
      <c r="DF36" s="660"/>
      <c r="DG36" s="660"/>
      <c r="DH36" s="660"/>
      <c r="DI36" s="660"/>
      <c r="DJ36" s="660"/>
      <c r="DK36" s="661"/>
      <c r="DL36" s="668">
        <v>363126</v>
      </c>
      <c r="DM36" s="660"/>
      <c r="DN36" s="660"/>
      <c r="DO36" s="660"/>
      <c r="DP36" s="660"/>
      <c r="DQ36" s="660"/>
      <c r="DR36" s="660"/>
      <c r="DS36" s="660"/>
      <c r="DT36" s="660"/>
      <c r="DU36" s="660"/>
      <c r="DV36" s="661"/>
      <c r="DW36" s="664">
        <v>13.9</v>
      </c>
      <c r="DX36" s="695"/>
      <c r="DY36" s="695"/>
      <c r="DZ36" s="695"/>
      <c r="EA36" s="695"/>
      <c r="EB36" s="695"/>
      <c r="EC36" s="696"/>
    </row>
    <row r="37" spans="2:133" ht="11.25" customHeight="1">
      <c r="B37" s="656" t="s">
        <v>327</v>
      </c>
      <c r="C37" s="657"/>
      <c r="D37" s="657"/>
      <c r="E37" s="657"/>
      <c r="F37" s="657"/>
      <c r="G37" s="657"/>
      <c r="H37" s="657"/>
      <c r="I37" s="657"/>
      <c r="J37" s="657"/>
      <c r="K37" s="657"/>
      <c r="L37" s="657"/>
      <c r="M37" s="657"/>
      <c r="N37" s="657"/>
      <c r="O37" s="657"/>
      <c r="P37" s="657"/>
      <c r="Q37" s="658"/>
      <c r="R37" s="659">
        <v>99459</v>
      </c>
      <c r="S37" s="660"/>
      <c r="T37" s="660"/>
      <c r="U37" s="660"/>
      <c r="V37" s="660"/>
      <c r="W37" s="660"/>
      <c r="X37" s="660"/>
      <c r="Y37" s="661"/>
      <c r="Z37" s="662">
        <v>2.1</v>
      </c>
      <c r="AA37" s="662"/>
      <c r="AB37" s="662"/>
      <c r="AC37" s="662"/>
      <c r="AD37" s="663" t="s">
        <v>233</v>
      </c>
      <c r="AE37" s="663"/>
      <c r="AF37" s="663"/>
      <c r="AG37" s="663"/>
      <c r="AH37" s="663"/>
      <c r="AI37" s="663"/>
      <c r="AJ37" s="663"/>
      <c r="AK37" s="663"/>
      <c r="AL37" s="664" t="s">
        <v>233</v>
      </c>
      <c r="AM37" s="665"/>
      <c r="AN37" s="665"/>
      <c r="AO37" s="666"/>
      <c r="AQ37" s="736" t="s">
        <v>328</v>
      </c>
      <c r="AR37" s="737"/>
      <c r="AS37" s="737"/>
      <c r="AT37" s="737"/>
      <c r="AU37" s="737"/>
      <c r="AV37" s="737"/>
      <c r="AW37" s="737"/>
      <c r="AX37" s="737"/>
      <c r="AY37" s="738"/>
      <c r="AZ37" s="659">
        <v>27141</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405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214920</v>
      </c>
      <c r="CS37" s="683"/>
      <c r="CT37" s="683"/>
      <c r="CU37" s="683"/>
      <c r="CV37" s="683"/>
      <c r="CW37" s="683"/>
      <c r="CX37" s="683"/>
      <c r="CY37" s="684"/>
      <c r="CZ37" s="664">
        <v>4.5</v>
      </c>
      <c r="DA37" s="695"/>
      <c r="DB37" s="695"/>
      <c r="DC37" s="697"/>
      <c r="DD37" s="668">
        <v>185020</v>
      </c>
      <c r="DE37" s="683"/>
      <c r="DF37" s="683"/>
      <c r="DG37" s="683"/>
      <c r="DH37" s="683"/>
      <c r="DI37" s="683"/>
      <c r="DJ37" s="683"/>
      <c r="DK37" s="684"/>
      <c r="DL37" s="668">
        <v>165357</v>
      </c>
      <c r="DM37" s="683"/>
      <c r="DN37" s="683"/>
      <c r="DO37" s="683"/>
      <c r="DP37" s="683"/>
      <c r="DQ37" s="683"/>
      <c r="DR37" s="683"/>
      <c r="DS37" s="683"/>
      <c r="DT37" s="683"/>
      <c r="DU37" s="683"/>
      <c r="DV37" s="684"/>
      <c r="DW37" s="664">
        <v>6.3</v>
      </c>
      <c r="DX37" s="695"/>
      <c r="DY37" s="695"/>
      <c r="DZ37" s="695"/>
      <c r="EA37" s="695"/>
      <c r="EB37" s="695"/>
      <c r="EC37" s="696"/>
    </row>
    <row r="38" spans="2:133" ht="11.25" customHeight="1">
      <c r="B38" s="704" t="s">
        <v>331</v>
      </c>
      <c r="C38" s="705"/>
      <c r="D38" s="705"/>
      <c r="E38" s="705"/>
      <c r="F38" s="705"/>
      <c r="G38" s="705"/>
      <c r="H38" s="705"/>
      <c r="I38" s="705"/>
      <c r="J38" s="705"/>
      <c r="K38" s="705"/>
      <c r="L38" s="705"/>
      <c r="M38" s="705"/>
      <c r="N38" s="705"/>
      <c r="O38" s="705"/>
      <c r="P38" s="705"/>
      <c r="Q38" s="706"/>
      <c r="R38" s="739">
        <v>4825135</v>
      </c>
      <c r="S38" s="740"/>
      <c r="T38" s="740"/>
      <c r="U38" s="740"/>
      <c r="V38" s="740"/>
      <c r="W38" s="740"/>
      <c r="X38" s="740"/>
      <c r="Y38" s="741"/>
      <c r="Z38" s="742">
        <v>100</v>
      </c>
      <c r="AA38" s="742"/>
      <c r="AB38" s="742"/>
      <c r="AC38" s="742"/>
      <c r="AD38" s="743">
        <v>2515704</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1247</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800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192193</v>
      </c>
      <c r="CS38" s="660"/>
      <c r="CT38" s="660"/>
      <c r="CU38" s="660"/>
      <c r="CV38" s="660"/>
      <c r="CW38" s="660"/>
      <c r="CX38" s="660"/>
      <c r="CY38" s="661"/>
      <c r="CZ38" s="664">
        <v>4</v>
      </c>
      <c r="DA38" s="695"/>
      <c r="DB38" s="695"/>
      <c r="DC38" s="697"/>
      <c r="DD38" s="668">
        <v>171808</v>
      </c>
      <c r="DE38" s="660"/>
      <c r="DF38" s="660"/>
      <c r="DG38" s="660"/>
      <c r="DH38" s="660"/>
      <c r="DI38" s="660"/>
      <c r="DJ38" s="660"/>
      <c r="DK38" s="661"/>
      <c r="DL38" s="668">
        <v>128923</v>
      </c>
      <c r="DM38" s="660"/>
      <c r="DN38" s="660"/>
      <c r="DO38" s="660"/>
      <c r="DP38" s="660"/>
      <c r="DQ38" s="660"/>
      <c r="DR38" s="660"/>
      <c r="DS38" s="660"/>
      <c r="DT38" s="660"/>
      <c r="DU38" s="660"/>
      <c r="DV38" s="661"/>
      <c r="DW38" s="664">
        <v>4.9000000000000004</v>
      </c>
      <c r="DX38" s="695"/>
      <c r="DY38" s="695"/>
      <c r="DZ38" s="695"/>
      <c r="EA38" s="695"/>
      <c r="EB38" s="695"/>
      <c r="EC38" s="696"/>
    </row>
    <row r="39" spans="2:133" ht="11.25" customHeight="1">
      <c r="AQ39" s="736" t="s">
        <v>335</v>
      </c>
      <c r="AR39" s="737"/>
      <c r="AS39" s="737"/>
      <c r="AT39" s="737"/>
      <c r="AU39" s="737"/>
      <c r="AV39" s="737"/>
      <c r="AW39" s="737"/>
      <c r="AX39" s="737"/>
      <c r="AY39" s="738"/>
      <c r="AZ39" s="659" t="s">
        <v>124</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111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741856</v>
      </c>
      <c r="CS39" s="683"/>
      <c r="CT39" s="683"/>
      <c r="CU39" s="683"/>
      <c r="CV39" s="683"/>
      <c r="CW39" s="683"/>
      <c r="CX39" s="683"/>
      <c r="CY39" s="684"/>
      <c r="CZ39" s="664">
        <v>15.6</v>
      </c>
      <c r="DA39" s="695"/>
      <c r="DB39" s="695"/>
      <c r="DC39" s="697"/>
      <c r="DD39" s="668">
        <v>683753</v>
      </c>
      <c r="DE39" s="683"/>
      <c r="DF39" s="683"/>
      <c r="DG39" s="683"/>
      <c r="DH39" s="683"/>
      <c r="DI39" s="683"/>
      <c r="DJ39" s="683"/>
      <c r="DK39" s="684"/>
      <c r="DL39" s="668" t="s">
        <v>124</v>
      </c>
      <c r="DM39" s="683"/>
      <c r="DN39" s="683"/>
      <c r="DO39" s="683"/>
      <c r="DP39" s="683"/>
      <c r="DQ39" s="683"/>
      <c r="DR39" s="683"/>
      <c r="DS39" s="683"/>
      <c r="DT39" s="683"/>
      <c r="DU39" s="683"/>
      <c r="DV39" s="684"/>
      <c r="DW39" s="664" t="s">
        <v>124</v>
      </c>
      <c r="DX39" s="695"/>
      <c r="DY39" s="695"/>
      <c r="DZ39" s="695"/>
      <c r="EA39" s="695"/>
      <c r="EB39" s="695"/>
      <c r="EC39" s="696"/>
    </row>
    <row r="40" spans="2:133" ht="11.25" customHeight="1">
      <c r="AQ40" s="736" t="s">
        <v>339</v>
      </c>
      <c r="AR40" s="737"/>
      <c r="AS40" s="737"/>
      <c r="AT40" s="737"/>
      <c r="AU40" s="737"/>
      <c r="AV40" s="737"/>
      <c r="AW40" s="737"/>
      <c r="AX40" s="737"/>
      <c r="AY40" s="738"/>
      <c r="AZ40" s="659">
        <v>48413</v>
      </c>
      <c r="BA40" s="660"/>
      <c r="BB40" s="660"/>
      <c r="BC40" s="660"/>
      <c r="BD40" s="683"/>
      <c r="BE40" s="683"/>
      <c r="BF40" s="718"/>
      <c r="BG40" s="750"/>
      <c r="BH40" s="751"/>
      <c r="BI40" s="751"/>
      <c r="BJ40" s="751"/>
      <c r="BK40" s="751"/>
      <c r="BL40" s="215"/>
      <c r="BM40" s="675" t="s">
        <v>340</v>
      </c>
      <c r="BN40" s="675"/>
      <c r="BO40" s="675"/>
      <c r="BP40" s="675"/>
      <c r="BQ40" s="675"/>
      <c r="BR40" s="675"/>
      <c r="BS40" s="675"/>
      <c r="BT40" s="675"/>
      <c r="BU40" s="676"/>
      <c r="BV40" s="659">
        <v>99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124</v>
      </c>
      <c r="CS40" s="660"/>
      <c r="CT40" s="660"/>
      <c r="CU40" s="660"/>
      <c r="CV40" s="660"/>
      <c r="CW40" s="660"/>
      <c r="CX40" s="660"/>
      <c r="CY40" s="661"/>
      <c r="CZ40" s="664" t="s">
        <v>233</v>
      </c>
      <c r="DA40" s="695"/>
      <c r="DB40" s="695"/>
      <c r="DC40" s="697"/>
      <c r="DD40" s="668" t="s">
        <v>233</v>
      </c>
      <c r="DE40" s="660"/>
      <c r="DF40" s="660"/>
      <c r="DG40" s="660"/>
      <c r="DH40" s="660"/>
      <c r="DI40" s="660"/>
      <c r="DJ40" s="660"/>
      <c r="DK40" s="661"/>
      <c r="DL40" s="668" t="s">
        <v>233</v>
      </c>
      <c r="DM40" s="660"/>
      <c r="DN40" s="660"/>
      <c r="DO40" s="660"/>
      <c r="DP40" s="660"/>
      <c r="DQ40" s="660"/>
      <c r="DR40" s="660"/>
      <c r="DS40" s="660"/>
      <c r="DT40" s="660"/>
      <c r="DU40" s="660"/>
      <c r="DV40" s="661"/>
      <c r="DW40" s="664" t="s">
        <v>124</v>
      </c>
      <c r="DX40" s="695"/>
      <c r="DY40" s="695"/>
      <c r="DZ40" s="695"/>
      <c r="EA40" s="695"/>
      <c r="EB40" s="695"/>
      <c r="EC40" s="696"/>
    </row>
    <row r="41" spans="2:133" ht="11.25" customHeight="1">
      <c r="AQ41" s="746" t="s">
        <v>342</v>
      </c>
      <c r="AR41" s="747"/>
      <c r="AS41" s="747"/>
      <c r="AT41" s="747"/>
      <c r="AU41" s="747"/>
      <c r="AV41" s="747"/>
      <c r="AW41" s="747"/>
      <c r="AX41" s="747"/>
      <c r="AY41" s="748"/>
      <c r="AZ41" s="739">
        <v>82388</v>
      </c>
      <c r="BA41" s="740"/>
      <c r="BB41" s="740"/>
      <c r="BC41" s="740"/>
      <c r="BD41" s="729"/>
      <c r="BE41" s="729"/>
      <c r="BF41" s="731"/>
      <c r="BG41" s="752"/>
      <c r="BH41" s="753"/>
      <c r="BI41" s="753"/>
      <c r="BJ41" s="753"/>
      <c r="BK41" s="753"/>
      <c r="BL41" s="216"/>
      <c r="BM41" s="686" t="s">
        <v>343</v>
      </c>
      <c r="BN41" s="686"/>
      <c r="BO41" s="686"/>
      <c r="BP41" s="686"/>
      <c r="BQ41" s="686"/>
      <c r="BR41" s="686"/>
      <c r="BS41" s="686"/>
      <c r="BT41" s="686"/>
      <c r="BU41" s="687"/>
      <c r="BV41" s="739">
        <v>271</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233</v>
      </c>
      <c r="CS41" s="683"/>
      <c r="CT41" s="683"/>
      <c r="CU41" s="683"/>
      <c r="CV41" s="683"/>
      <c r="CW41" s="683"/>
      <c r="CX41" s="683"/>
      <c r="CY41" s="684"/>
      <c r="CZ41" s="664" t="s">
        <v>233</v>
      </c>
      <c r="DA41" s="695"/>
      <c r="DB41" s="695"/>
      <c r="DC41" s="697"/>
      <c r="DD41" s="668" t="s">
        <v>233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1119419</v>
      </c>
      <c r="CS42" s="660"/>
      <c r="CT42" s="660"/>
      <c r="CU42" s="660"/>
      <c r="CV42" s="660"/>
      <c r="CW42" s="660"/>
      <c r="CX42" s="660"/>
      <c r="CY42" s="661"/>
      <c r="CZ42" s="664">
        <v>23.5</v>
      </c>
      <c r="DA42" s="665"/>
      <c r="DB42" s="665"/>
      <c r="DC42" s="760"/>
      <c r="DD42" s="668">
        <v>619195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14864</v>
      </c>
      <c r="CS43" s="683"/>
      <c r="CT43" s="683"/>
      <c r="CU43" s="683"/>
      <c r="CV43" s="683"/>
      <c r="CW43" s="683"/>
      <c r="CX43" s="683"/>
      <c r="CY43" s="684"/>
      <c r="CZ43" s="664">
        <v>0.3</v>
      </c>
      <c r="DA43" s="695"/>
      <c r="DB43" s="695"/>
      <c r="DC43" s="697"/>
      <c r="DD43" s="668">
        <v>14864</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1119419</v>
      </c>
      <c r="CS44" s="660"/>
      <c r="CT44" s="660"/>
      <c r="CU44" s="660"/>
      <c r="CV44" s="660"/>
      <c r="CW44" s="660"/>
      <c r="CX44" s="660"/>
      <c r="CY44" s="661"/>
      <c r="CZ44" s="664">
        <v>23.5</v>
      </c>
      <c r="DA44" s="665"/>
      <c r="DB44" s="665"/>
      <c r="DC44" s="760"/>
      <c r="DD44" s="668">
        <v>619195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384104</v>
      </c>
      <c r="CS45" s="683"/>
      <c r="CT45" s="683"/>
      <c r="CU45" s="683"/>
      <c r="CV45" s="683"/>
      <c r="CW45" s="683"/>
      <c r="CX45" s="683"/>
      <c r="CY45" s="684"/>
      <c r="CZ45" s="664">
        <v>8.1</v>
      </c>
      <c r="DA45" s="695"/>
      <c r="DB45" s="695"/>
      <c r="DC45" s="697"/>
      <c r="DD45" s="668">
        <v>41890</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723050</v>
      </c>
      <c r="CS46" s="660"/>
      <c r="CT46" s="660"/>
      <c r="CU46" s="660"/>
      <c r="CV46" s="660"/>
      <c r="CW46" s="660"/>
      <c r="CX46" s="660"/>
      <c r="CY46" s="661"/>
      <c r="CZ46" s="664">
        <v>15.2</v>
      </c>
      <c r="DA46" s="665"/>
      <c r="DB46" s="665"/>
      <c r="DC46" s="760"/>
      <c r="DD46" s="668">
        <v>577305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233</v>
      </c>
      <c r="CS47" s="683"/>
      <c r="CT47" s="683"/>
      <c r="CU47" s="683"/>
      <c r="CV47" s="683"/>
      <c r="CW47" s="683"/>
      <c r="CX47" s="683"/>
      <c r="CY47" s="684"/>
      <c r="CZ47" s="664" t="s">
        <v>124</v>
      </c>
      <c r="DA47" s="695"/>
      <c r="DB47" s="695"/>
      <c r="DC47" s="697"/>
      <c r="DD47" s="668" t="s">
        <v>124</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233</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4768190</v>
      </c>
      <c r="CS49" s="729"/>
      <c r="CT49" s="729"/>
      <c r="CU49" s="729"/>
      <c r="CV49" s="729"/>
      <c r="CW49" s="729"/>
      <c r="CX49" s="729"/>
      <c r="CY49" s="761"/>
      <c r="CZ49" s="744">
        <v>100</v>
      </c>
      <c r="DA49" s="762"/>
      <c r="DB49" s="762"/>
      <c r="DC49" s="763"/>
      <c r="DD49" s="764">
        <v>3685537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jL65vECrbn7UEj6X6wm534oDjD1Lzsc3AwIpCRH2I89hsM4QTslXezlc1HIZBMnlaPIOz0OUUeLOTN9DhLNdA==" saltValue="jslXDfCAT81N/um4Z4rL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4781</v>
      </c>
      <c r="R7" s="795"/>
      <c r="S7" s="795"/>
      <c r="T7" s="795"/>
      <c r="U7" s="795"/>
      <c r="V7" s="795">
        <v>4724</v>
      </c>
      <c r="W7" s="795"/>
      <c r="X7" s="795"/>
      <c r="Y7" s="795"/>
      <c r="Z7" s="795"/>
      <c r="AA7" s="795">
        <v>57</v>
      </c>
      <c r="AB7" s="795"/>
      <c r="AC7" s="795"/>
      <c r="AD7" s="795"/>
      <c r="AE7" s="796"/>
      <c r="AF7" s="797">
        <v>57</v>
      </c>
      <c r="AG7" s="798"/>
      <c r="AH7" s="798"/>
      <c r="AI7" s="798"/>
      <c r="AJ7" s="799"/>
      <c r="AK7" s="834">
        <v>61</v>
      </c>
      <c r="AL7" s="835"/>
      <c r="AM7" s="835"/>
      <c r="AN7" s="835"/>
      <c r="AO7" s="835"/>
      <c r="AP7" s="835">
        <v>3644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561</v>
      </c>
      <c r="BT7" s="839"/>
      <c r="BU7" s="839"/>
      <c r="BV7" s="839"/>
      <c r="BW7" s="839"/>
      <c r="BX7" s="839"/>
      <c r="BY7" s="839"/>
      <c r="BZ7" s="839"/>
      <c r="CA7" s="839"/>
      <c r="CB7" s="839"/>
      <c r="CC7" s="839"/>
      <c r="CD7" s="839"/>
      <c r="CE7" s="839"/>
      <c r="CF7" s="839"/>
      <c r="CG7" s="840"/>
      <c r="CH7" s="831">
        <v>-1</v>
      </c>
      <c r="CI7" s="832"/>
      <c r="CJ7" s="832"/>
      <c r="CK7" s="832"/>
      <c r="CL7" s="833"/>
      <c r="CM7" s="831">
        <v>108</v>
      </c>
      <c r="CN7" s="832"/>
      <c r="CO7" s="832"/>
      <c r="CP7" s="832"/>
      <c r="CQ7" s="833"/>
      <c r="CR7" s="831">
        <v>10</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81</v>
      </c>
      <c r="R8" s="819"/>
      <c r="S8" s="819"/>
      <c r="T8" s="819"/>
      <c r="U8" s="819"/>
      <c r="V8" s="819">
        <v>81</v>
      </c>
      <c r="W8" s="819"/>
      <c r="X8" s="819"/>
      <c r="Y8" s="819"/>
      <c r="Z8" s="819"/>
      <c r="AA8" s="819">
        <v>0</v>
      </c>
      <c r="AB8" s="819"/>
      <c r="AC8" s="819"/>
      <c r="AD8" s="819"/>
      <c r="AE8" s="820"/>
      <c r="AF8" s="821" t="s">
        <v>124</v>
      </c>
      <c r="AG8" s="822"/>
      <c r="AH8" s="822"/>
      <c r="AI8" s="822"/>
      <c r="AJ8" s="823"/>
      <c r="AK8" s="824">
        <v>16</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57</v>
      </c>
      <c r="AG23" s="854"/>
      <c r="AH23" s="854"/>
      <c r="AI23" s="854"/>
      <c r="AJ23" s="857"/>
      <c r="AK23" s="858"/>
      <c r="AL23" s="859"/>
      <c r="AM23" s="859"/>
      <c r="AN23" s="859"/>
      <c r="AO23" s="859"/>
      <c r="AP23" s="854"/>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423</v>
      </c>
      <c r="R28" s="883"/>
      <c r="S28" s="883"/>
      <c r="T28" s="883"/>
      <c r="U28" s="883"/>
      <c r="V28" s="883">
        <v>388</v>
      </c>
      <c r="W28" s="883"/>
      <c r="X28" s="883"/>
      <c r="Y28" s="883"/>
      <c r="Z28" s="883"/>
      <c r="AA28" s="883">
        <v>35</v>
      </c>
      <c r="AB28" s="883"/>
      <c r="AC28" s="883"/>
      <c r="AD28" s="883"/>
      <c r="AE28" s="884"/>
      <c r="AF28" s="885">
        <v>35</v>
      </c>
      <c r="AG28" s="883"/>
      <c r="AH28" s="883"/>
      <c r="AI28" s="883"/>
      <c r="AJ28" s="886"/>
      <c r="AK28" s="887">
        <v>37</v>
      </c>
      <c r="AL28" s="878"/>
      <c r="AM28" s="878"/>
      <c r="AN28" s="878"/>
      <c r="AO28" s="878"/>
      <c r="AP28" s="878">
        <v>0</v>
      </c>
      <c r="AQ28" s="878"/>
      <c r="AR28" s="878"/>
      <c r="AS28" s="878"/>
      <c r="AT28" s="878"/>
      <c r="AU28" s="878">
        <v>0</v>
      </c>
      <c r="AV28" s="878"/>
      <c r="AW28" s="878"/>
      <c r="AX28" s="878"/>
      <c r="AY28" s="878"/>
      <c r="AZ28" s="879" t="s">
        <v>556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254</v>
      </c>
      <c r="R29" s="819"/>
      <c r="S29" s="819"/>
      <c r="T29" s="819"/>
      <c r="U29" s="819"/>
      <c r="V29" s="819">
        <v>232</v>
      </c>
      <c r="W29" s="819"/>
      <c r="X29" s="819"/>
      <c r="Y29" s="819"/>
      <c r="Z29" s="819"/>
      <c r="AA29" s="819">
        <v>22</v>
      </c>
      <c r="AB29" s="819"/>
      <c r="AC29" s="819"/>
      <c r="AD29" s="819"/>
      <c r="AE29" s="820"/>
      <c r="AF29" s="821">
        <v>22</v>
      </c>
      <c r="AG29" s="822"/>
      <c r="AH29" s="822"/>
      <c r="AI29" s="822"/>
      <c r="AJ29" s="823"/>
      <c r="AK29" s="890">
        <v>36</v>
      </c>
      <c r="AL29" s="891"/>
      <c r="AM29" s="891"/>
      <c r="AN29" s="891"/>
      <c r="AO29" s="891"/>
      <c r="AP29" s="891">
        <v>0</v>
      </c>
      <c r="AQ29" s="891"/>
      <c r="AR29" s="891"/>
      <c r="AS29" s="891"/>
      <c r="AT29" s="891"/>
      <c r="AU29" s="891">
        <v>0</v>
      </c>
      <c r="AV29" s="891"/>
      <c r="AW29" s="891"/>
      <c r="AX29" s="891"/>
      <c r="AY29" s="891"/>
      <c r="AZ29" s="892" t="s">
        <v>556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36</v>
      </c>
      <c r="R30" s="819"/>
      <c r="S30" s="819"/>
      <c r="T30" s="819"/>
      <c r="U30" s="819"/>
      <c r="V30" s="819">
        <v>36</v>
      </c>
      <c r="W30" s="819"/>
      <c r="X30" s="819"/>
      <c r="Y30" s="819"/>
      <c r="Z30" s="819"/>
      <c r="AA30" s="819">
        <v>0</v>
      </c>
      <c r="AB30" s="819"/>
      <c r="AC30" s="819"/>
      <c r="AD30" s="819"/>
      <c r="AE30" s="820"/>
      <c r="AF30" s="821">
        <v>0</v>
      </c>
      <c r="AG30" s="822"/>
      <c r="AH30" s="822"/>
      <c r="AI30" s="822"/>
      <c r="AJ30" s="823"/>
      <c r="AK30" s="890">
        <v>10</v>
      </c>
      <c r="AL30" s="891"/>
      <c r="AM30" s="891"/>
      <c r="AN30" s="891"/>
      <c r="AO30" s="891"/>
      <c r="AP30" s="891">
        <v>0</v>
      </c>
      <c r="AQ30" s="891"/>
      <c r="AR30" s="891"/>
      <c r="AS30" s="891"/>
      <c r="AT30" s="891"/>
      <c r="AU30" s="891">
        <v>0</v>
      </c>
      <c r="AV30" s="891"/>
      <c r="AW30" s="891"/>
      <c r="AX30" s="891"/>
      <c r="AY30" s="891"/>
      <c r="AZ30" s="892" t="s">
        <v>556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42</v>
      </c>
      <c r="R31" s="819"/>
      <c r="S31" s="819"/>
      <c r="T31" s="819"/>
      <c r="U31" s="819"/>
      <c r="V31" s="819">
        <v>39</v>
      </c>
      <c r="W31" s="819"/>
      <c r="X31" s="819"/>
      <c r="Y31" s="819"/>
      <c r="Z31" s="819"/>
      <c r="AA31" s="819">
        <v>3</v>
      </c>
      <c r="AB31" s="819"/>
      <c r="AC31" s="819"/>
      <c r="AD31" s="819"/>
      <c r="AE31" s="820"/>
      <c r="AF31" s="821">
        <v>3</v>
      </c>
      <c r="AG31" s="822"/>
      <c r="AH31" s="822"/>
      <c r="AI31" s="822"/>
      <c r="AJ31" s="823"/>
      <c r="AK31" s="890">
        <v>3</v>
      </c>
      <c r="AL31" s="891"/>
      <c r="AM31" s="891"/>
      <c r="AN31" s="891"/>
      <c r="AO31" s="891"/>
      <c r="AP31" s="891">
        <v>14</v>
      </c>
      <c r="AQ31" s="891"/>
      <c r="AR31" s="891"/>
      <c r="AS31" s="891"/>
      <c r="AT31" s="891"/>
      <c r="AU31" s="891">
        <v>7</v>
      </c>
      <c r="AV31" s="891"/>
      <c r="AW31" s="891"/>
      <c r="AX31" s="891"/>
      <c r="AY31" s="891"/>
      <c r="AZ31" s="892" t="s">
        <v>556</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62</v>
      </c>
      <c r="R32" s="819"/>
      <c r="S32" s="819"/>
      <c r="T32" s="819"/>
      <c r="U32" s="819"/>
      <c r="V32" s="819">
        <v>61</v>
      </c>
      <c r="W32" s="819"/>
      <c r="X32" s="819"/>
      <c r="Y32" s="819"/>
      <c r="Z32" s="819"/>
      <c r="AA32" s="819">
        <v>1</v>
      </c>
      <c r="AB32" s="819"/>
      <c r="AC32" s="819"/>
      <c r="AD32" s="819"/>
      <c r="AE32" s="820"/>
      <c r="AF32" s="821">
        <v>1</v>
      </c>
      <c r="AG32" s="822"/>
      <c r="AH32" s="822"/>
      <c r="AI32" s="822"/>
      <c r="AJ32" s="823"/>
      <c r="AK32" s="890">
        <v>33</v>
      </c>
      <c r="AL32" s="891"/>
      <c r="AM32" s="891"/>
      <c r="AN32" s="891"/>
      <c r="AO32" s="891"/>
      <c r="AP32" s="891">
        <v>174</v>
      </c>
      <c r="AQ32" s="891"/>
      <c r="AR32" s="891"/>
      <c r="AS32" s="891"/>
      <c r="AT32" s="891"/>
      <c r="AU32" s="891">
        <v>138</v>
      </c>
      <c r="AV32" s="891"/>
      <c r="AW32" s="891"/>
      <c r="AX32" s="891"/>
      <c r="AY32" s="891"/>
      <c r="AZ32" s="892" t="s">
        <v>556</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557</v>
      </c>
      <c r="C68" s="930"/>
      <c r="D68" s="930"/>
      <c r="E68" s="930"/>
      <c r="F68" s="930"/>
      <c r="G68" s="930"/>
      <c r="H68" s="930"/>
      <c r="I68" s="930"/>
      <c r="J68" s="930"/>
      <c r="K68" s="930"/>
      <c r="L68" s="930"/>
      <c r="M68" s="930"/>
      <c r="N68" s="930"/>
      <c r="O68" s="930"/>
      <c r="P68" s="931"/>
      <c r="Q68" s="932">
        <v>1302</v>
      </c>
      <c r="R68" s="926"/>
      <c r="S68" s="926"/>
      <c r="T68" s="926"/>
      <c r="U68" s="926"/>
      <c r="V68" s="926">
        <v>1288</v>
      </c>
      <c r="W68" s="926"/>
      <c r="X68" s="926"/>
      <c r="Y68" s="926"/>
      <c r="Z68" s="926"/>
      <c r="AA68" s="926">
        <v>14</v>
      </c>
      <c r="AB68" s="926"/>
      <c r="AC68" s="926"/>
      <c r="AD68" s="926"/>
      <c r="AE68" s="926"/>
      <c r="AF68" s="926">
        <v>14</v>
      </c>
      <c r="AG68" s="926"/>
      <c r="AH68" s="926"/>
      <c r="AI68" s="926"/>
      <c r="AJ68" s="926"/>
      <c r="AK68" s="926">
        <v>0</v>
      </c>
      <c r="AL68" s="926"/>
      <c r="AM68" s="926"/>
      <c r="AN68" s="926"/>
      <c r="AO68" s="926"/>
      <c r="AP68" s="926">
        <v>673</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558</v>
      </c>
      <c r="C69" s="934"/>
      <c r="D69" s="934"/>
      <c r="E69" s="934"/>
      <c r="F69" s="934"/>
      <c r="G69" s="934"/>
      <c r="H69" s="934"/>
      <c r="I69" s="934"/>
      <c r="J69" s="934"/>
      <c r="K69" s="934"/>
      <c r="L69" s="934"/>
      <c r="M69" s="934"/>
      <c r="N69" s="934"/>
      <c r="O69" s="934"/>
      <c r="P69" s="935"/>
      <c r="Q69" s="936">
        <v>1249</v>
      </c>
      <c r="R69" s="891"/>
      <c r="S69" s="891"/>
      <c r="T69" s="891"/>
      <c r="U69" s="891"/>
      <c r="V69" s="891">
        <v>1247</v>
      </c>
      <c r="W69" s="891"/>
      <c r="X69" s="891"/>
      <c r="Y69" s="891"/>
      <c r="Z69" s="891"/>
      <c r="AA69" s="891">
        <v>2</v>
      </c>
      <c r="AB69" s="891"/>
      <c r="AC69" s="891"/>
      <c r="AD69" s="891"/>
      <c r="AE69" s="891"/>
      <c r="AF69" s="891">
        <v>2</v>
      </c>
      <c r="AG69" s="891"/>
      <c r="AH69" s="891"/>
      <c r="AI69" s="891"/>
      <c r="AJ69" s="891"/>
      <c r="AK69" s="891">
        <v>0</v>
      </c>
      <c r="AL69" s="891"/>
      <c r="AM69" s="891"/>
      <c r="AN69" s="891"/>
      <c r="AO69" s="891"/>
      <c r="AP69" s="891">
        <v>788</v>
      </c>
      <c r="AQ69" s="891"/>
      <c r="AR69" s="891"/>
      <c r="AS69" s="891"/>
      <c r="AT69" s="891"/>
      <c r="AU69" s="891">
        <v>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559</v>
      </c>
      <c r="C70" s="934"/>
      <c r="D70" s="934"/>
      <c r="E70" s="934"/>
      <c r="F70" s="934"/>
      <c r="G70" s="934"/>
      <c r="H70" s="934"/>
      <c r="I70" s="934"/>
      <c r="J70" s="934"/>
      <c r="K70" s="934"/>
      <c r="L70" s="934"/>
      <c r="M70" s="934"/>
      <c r="N70" s="934"/>
      <c r="O70" s="934"/>
      <c r="P70" s="935"/>
      <c r="Q70" s="936">
        <v>1468</v>
      </c>
      <c r="R70" s="891"/>
      <c r="S70" s="891"/>
      <c r="T70" s="891"/>
      <c r="U70" s="891"/>
      <c r="V70" s="891">
        <v>1286</v>
      </c>
      <c r="W70" s="891"/>
      <c r="X70" s="891"/>
      <c r="Y70" s="891"/>
      <c r="Z70" s="891"/>
      <c r="AA70" s="891">
        <v>182</v>
      </c>
      <c r="AB70" s="891"/>
      <c r="AC70" s="891"/>
      <c r="AD70" s="891"/>
      <c r="AE70" s="891"/>
      <c r="AF70" s="891">
        <v>182</v>
      </c>
      <c r="AG70" s="891"/>
      <c r="AH70" s="891"/>
      <c r="AI70" s="891"/>
      <c r="AJ70" s="891"/>
      <c r="AK70" s="891">
        <v>186</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560</v>
      </c>
      <c r="C71" s="934"/>
      <c r="D71" s="934"/>
      <c r="E71" s="934"/>
      <c r="F71" s="934"/>
      <c r="G71" s="934"/>
      <c r="H71" s="934"/>
      <c r="I71" s="934"/>
      <c r="J71" s="934"/>
      <c r="K71" s="934"/>
      <c r="L71" s="934"/>
      <c r="M71" s="934"/>
      <c r="N71" s="934"/>
      <c r="O71" s="934"/>
      <c r="P71" s="935"/>
      <c r="Q71" s="936">
        <v>40</v>
      </c>
      <c r="R71" s="891"/>
      <c r="S71" s="891"/>
      <c r="T71" s="891"/>
      <c r="U71" s="891"/>
      <c r="V71" s="891">
        <v>37</v>
      </c>
      <c r="W71" s="891"/>
      <c r="X71" s="891"/>
      <c r="Y71" s="891"/>
      <c r="Z71" s="891"/>
      <c r="AA71" s="891">
        <v>3</v>
      </c>
      <c r="AB71" s="891"/>
      <c r="AC71" s="891"/>
      <c r="AD71" s="891"/>
      <c r="AE71" s="891"/>
      <c r="AF71" s="891">
        <v>3</v>
      </c>
      <c r="AG71" s="891"/>
      <c r="AH71" s="891"/>
      <c r="AI71" s="891"/>
      <c r="AJ71" s="891"/>
      <c r="AK71" s="891">
        <v>5</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299</v>
      </c>
      <c r="AG109" s="955"/>
      <c r="AH109" s="955"/>
      <c r="AI109" s="955"/>
      <c r="AJ109" s="956"/>
      <c r="AK109" s="954" t="s">
        <v>298</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299</v>
      </c>
      <c r="BW109" s="955"/>
      <c r="BX109" s="955"/>
      <c r="BY109" s="955"/>
      <c r="BZ109" s="956"/>
      <c r="CA109" s="954" t="s">
        <v>298</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299</v>
      </c>
      <c r="DM109" s="955"/>
      <c r="DN109" s="955"/>
      <c r="DO109" s="955"/>
      <c r="DP109" s="956"/>
      <c r="DQ109" s="954" t="s">
        <v>298</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558866</v>
      </c>
      <c r="AB110" s="962"/>
      <c r="AC110" s="962"/>
      <c r="AD110" s="962"/>
      <c r="AE110" s="963"/>
      <c r="AF110" s="964">
        <v>583547</v>
      </c>
      <c r="AG110" s="962"/>
      <c r="AH110" s="962"/>
      <c r="AI110" s="962"/>
      <c r="AJ110" s="963"/>
      <c r="AK110" s="964">
        <v>565941</v>
      </c>
      <c r="AL110" s="962"/>
      <c r="AM110" s="962"/>
      <c r="AN110" s="962"/>
      <c r="AO110" s="963"/>
      <c r="AP110" s="965">
        <v>26.8</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4071568</v>
      </c>
      <c r="BR110" s="997"/>
      <c r="BS110" s="997"/>
      <c r="BT110" s="997"/>
      <c r="BU110" s="997"/>
      <c r="BV110" s="997">
        <v>3887245</v>
      </c>
      <c r="BW110" s="997"/>
      <c r="BX110" s="997"/>
      <c r="BY110" s="997"/>
      <c r="BZ110" s="997"/>
      <c r="CA110" s="997">
        <v>3643748</v>
      </c>
      <c r="CB110" s="997"/>
      <c r="CC110" s="997"/>
      <c r="CD110" s="997"/>
      <c r="CE110" s="997"/>
      <c r="CF110" s="1011">
        <v>172.5</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383</v>
      </c>
      <c r="DH110" s="997"/>
      <c r="DI110" s="997"/>
      <c r="DJ110" s="997"/>
      <c r="DK110" s="997"/>
      <c r="DL110" s="997" t="s">
        <v>383</v>
      </c>
      <c r="DM110" s="997"/>
      <c r="DN110" s="997"/>
      <c r="DO110" s="997"/>
      <c r="DP110" s="997"/>
      <c r="DQ110" s="997" t="s">
        <v>124</v>
      </c>
      <c r="DR110" s="997"/>
      <c r="DS110" s="997"/>
      <c r="DT110" s="997"/>
      <c r="DU110" s="997"/>
      <c r="DV110" s="998" t="s">
        <v>383</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124</v>
      </c>
      <c r="AL111" s="1004"/>
      <c r="AM111" s="1004"/>
      <c r="AN111" s="1004"/>
      <c r="AO111" s="1005"/>
      <c r="AP111" s="1007" t="s">
        <v>383</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124</v>
      </c>
      <c r="BW111" s="990"/>
      <c r="BX111" s="990"/>
      <c r="BY111" s="990"/>
      <c r="BZ111" s="990"/>
      <c r="CA111" s="990" t="s">
        <v>124</v>
      </c>
      <c r="CB111" s="990"/>
      <c r="CC111" s="990"/>
      <c r="CD111" s="990"/>
      <c r="CE111" s="990"/>
      <c r="CF111" s="984" t="s">
        <v>124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383</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124</v>
      </c>
      <c r="AB112" s="1029"/>
      <c r="AC112" s="1029"/>
      <c r="AD112" s="1029"/>
      <c r="AE112" s="1030"/>
      <c r="AF112" s="1031" t="s">
        <v>124</v>
      </c>
      <c r="AG112" s="1029"/>
      <c r="AH112" s="1029"/>
      <c r="AI112" s="1029"/>
      <c r="AJ112" s="1030"/>
      <c r="AK112" s="1031" t="s">
        <v>383</v>
      </c>
      <c r="AL112" s="1029"/>
      <c r="AM112" s="1029"/>
      <c r="AN112" s="1029"/>
      <c r="AO112" s="1030"/>
      <c r="AP112" s="1032" t="s">
        <v>124</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177240</v>
      </c>
      <c r="BR112" s="990"/>
      <c r="BS112" s="990"/>
      <c r="BT112" s="990"/>
      <c r="BU112" s="990"/>
      <c r="BV112" s="990">
        <v>161239</v>
      </c>
      <c r="BW112" s="990"/>
      <c r="BX112" s="990"/>
      <c r="BY112" s="990"/>
      <c r="BZ112" s="990"/>
      <c r="CA112" s="990">
        <v>144826</v>
      </c>
      <c r="CB112" s="990"/>
      <c r="CC112" s="990"/>
      <c r="CD112" s="990"/>
      <c r="CE112" s="990"/>
      <c r="CF112" s="984">
        <v>6.9</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383</v>
      </c>
      <c r="DR112" s="990"/>
      <c r="DS112" s="990"/>
      <c r="DT112" s="990"/>
      <c r="DU112" s="990"/>
      <c r="DV112" s="991" t="s">
        <v>383</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30872</v>
      </c>
      <c r="AB113" s="1004"/>
      <c r="AC113" s="1004"/>
      <c r="AD113" s="1004"/>
      <c r="AE113" s="1005"/>
      <c r="AF113" s="1006">
        <v>24990</v>
      </c>
      <c r="AG113" s="1004"/>
      <c r="AH113" s="1004"/>
      <c r="AI113" s="1004"/>
      <c r="AJ113" s="1005"/>
      <c r="AK113" s="1006">
        <v>23183</v>
      </c>
      <c r="AL113" s="1004"/>
      <c r="AM113" s="1004"/>
      <c r="AN113" s="1004"/>
      <c r="AO113" s="1005"/>
      <c r="AP113" s="1007">
        <v>1.1000000000000001</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13257</v>
      </c>
      <c r="BR113" s="990"/>
      <c r="BS113" s="990"/>
      <c r="BT113" s="990"/>
      <c r="BU113" s="990"/>
      <c r="BV113" s="990">
        <v>10307</v>
      </c>
      <c r="BW113" s="990"/>
      <c r="BX113" s="990"/>
      <c r="BY113" s="990"/>
      <c r="BZ113" s="990"/>
      <c r="CA113" s="990">
        <v>7310</v>
      </c>
      <c r="CB113" s="990"/>
      <c r="CC113" s="990"/>
      <c r="CD113" s="990"/>
      <c r="CE113" s="990"/>
      <c r="CF113" s="984">
        <v>0.3</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124</v>
      </c>
      <c r="DR113" s="1029"/>
      <c r="DS113" s="1029"/>
      <c r="DT113" s="1029"/>
      <c r="DU113" s="1030"/>
      <c r="DV113" s="1032" t="s">
        <v>383</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3217</v>
      </c>
      <c r="AB114" s="1029"/>
      <c r="AC114" s="1029"/>
      <c r="AD114" s="1029"/>
      <c r="AE114" s="1030"/>
      <c r="AF114" s="1031">
        <v>3216</v>
      </c>
      <c r="AG114" s="1029"/>
      <c r="AH114" s="1029"/>
      <c r="AI114" s="1029"/>
      <c r="AJ114" s="1030"/>
      <c r="AK114" s="1031">
        <v>3215</v>
      </c>
      <c r="AL114" s="1029"/>
      <c r="AM114" s="1029"/>
      <c r="AN114" s="1029"/>
      <c r="AO114" s="1030"/>
      <c r="AP114" s="1032">
        <v>0.2</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396358</v>
      </c>
      <c r="BR114" s="990"/>
      <c r="BS114" s="990"/>
      <c r="BT114" s="990"/>
      <c r="BU114" s="990"/>
      <c r="BV114" s="990">
        <v>399779</v>
      </c>
      <c r="BW114" s="990"/>
      <c r="BX114" s="990"/>
      <c r="BY114" s="990"/>
      <c r="BZ114" s="990"/>
      <c r="CA114" s="990">
        <v>395125</v>
      </c>
      <c r="CB114" s="990"/>
      <c r="CC114" s="990"/>
      <c r="CD114" s="990"/>
      <c r="CE114" s="990"/>
      <c r="CF114" s="984">
        <v>18.7</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124</v>
      </c>
      <c r="DR114" s="1029"/>
      <c r="DS114" s="1029"/>
      <c r="DT114" s="1029"/>
      <c r="DU114" s="1030"/>
      <c r="DV114" s="1032" t="s">
        <v>124</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124</v>
      </c>
      <c r="AB115" s="1004"/>
      <c r="AC115" s="1004"/>
      <c r="AD115" s="1004"/>
      <c r="AE115" s="1005"/>
      <c r="AF115" s="1006" t="s">
        <v>383</v>
      </c>
      <c r="AG115" s="1004"/>
      <c r="AH115" s="1004"/>
      <c r="AI115" s="1004"/>
      <c r="AJ115" s="1005"/>
      <c r="AK115" s="1006" t="s">
        <v>383</v>
      </c>
      <c r="AL115" s="1004"/>
      <c r="AM115" s="1004"/>
      <c r="AN115" s="1004"/>
      <c r="AO115" s="1005"/>
      <c r="AP115" s="1007" t="s">
        <v>124</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383</v>
      </c>
      <c r="CB115" s="990"/>
      <c r="CC115" s="990"/>
      <c r="CD115" s="990"/>
      <c r="CE115" s="990"/>
      <c r="CF115" s="984" t="s">
        <v>124</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383</v>
      </c>
      <c r="DM115" s="1029"/>
      <c r="DN115" s="1029"/>
      <c r="DO115" s="1029"/>
      <c r="DP115" s="1030"/>
      <c r="DQ115" s="1031" t="s">
        <v>383</v>
      </c>
      <c r="DR115" s="1029"/>
      <c r="DS115" s="1029"/>
      <c r="DT115" s="1029"/>
      <c r="DU115" s="1030"/>
      <c r="DV115" s="1032" t="s">
        <v>383</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150</v>
      </c>
      <c r="AB116" s="1029"/>
      <c r="AC116" s="1029"/>
      <c r="AD116" s="1029"/>
      <c r="AE116" s="1030"/>
      <c r="AF116" s="1031">
        <v>183</v>
      </c>
      <c r="AG116" s="1029"/>
      <c r="AH116" s="1029"/>
      <c r="AI116" s="1029"/>
      <c r="AJ116" s="1030"/>
      <c r="AK116" s="1031">
        <v>123</v>
      </c>
      <c r="AL116" s="1029"/>
      <c r="AM116" s="1029"/>
      <c r="AN116" s="1029"/>
      <c r="AO116" s="1030"/>
      <c r="AP116" s="1032">
        <v>0</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124</v>
      </c>
      <c r="CB116" s="990"/>
      <c r="CC116" s="990"/>
      <c r="CD116" s="990"/>
      <c r="CE116" s="990"/>
      <c r="CF116" s="984" t="s">
        <v>124</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383</v>
      </c>
      <c r="DR116" s="1029"/>
      <c r="DS116" s="1029"/>
      <c r="DT116" s="1029"/>
      <c r="DU116" s="1030"/>
      <c r="DV116" s="1032" t="s">
        <v>124</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593105</v>
      </c>
      <c r="AB117" s="1047"/>
      <c r="AC117" s="1047"/>
      <c r="AD117" s="1047"/>
      <c r="AE117" s="1048"/>
      <c r="AF117" s="1049">
        <v>611936</v>
      </c>
      <c r="AG117" s="1047"/>
      <c r="AH117" s="1047"/>
      <c r="AI117" s="1047"/>
      <c r="AJ117" s="1048"/>
      <c r="AK117" s="1049">
        <v>592462</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299</v>
      </c>
      <c r="AG118" s="955"/>
      <c r="AH118" s="955"/>
      <c r="AI118" s="955"/>
      <c r="AJ118" s="956"/>
      <c r="AK118" s="954" t="s">
        <v>298</v>
      </c>
      <c r="AL118" s="955"/>
      <c r="AM118" s="955"/>
      <c r="AN118" s="955"/>
      <c r="AO118" s="956"/>
      <c r="AP118" s="1041" t="s">
        <v>419</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124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124</v>
      </c>
      <c r="AL119" s="962"/>
      <c r="AM119" s="962"/>
      <c r="AN119" s="962"/>
      <c r="AO119" s="963"/>
      <c r="AP119" s="965" t="s">
        <v>124</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449</v>
      </c>
      <c r="BP119" s="1076"/>
      <c r="BQ119" s="1067">
        <v>4658423</v>
      </c>
      <c r="BR119" s="1068"/>
      <c r="BS119" s="1068"/>
      <c r="BT119" s="1068"/>
      <c r="BU119" s="1068"/>
      <c r="BV119" s="1068">
        <v>4458570</v>
      </c>
      <c r="BW119" s="1068"/>
      <c r="BX119" s="1068"/>
      <c r="BY119" s="1068"/>
      <c r="BZ119" s="1068"/>
      <c r="CA119" s="1068">
        <v>4191009</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383</v>
      </c>
      <c r="DH119" s="1054"/>
      <c r="DI119" s="1054"/>
      <c r="DJ119" s="1054"/>
      <c r="DK119" s="1055"/>
      <c r="DL119" s="1053" t="s">
        <v>124</v>
      </c>
      <c r="DM119" s="1054"/>
      <c r="DN119" s="1054"/>
      <c r="DO119" s="1054"/>
      <c r="DP119" s="1055"/>
      <c r="DQ119" s="1053" t="s">
        <v>124</v>
      </c>
      <c r="DR119" s="1054"/>
      <c r="DS119" s="1054"/>
      <c r="DT119" s="1054"/>
      <c r="DU119" s="1055"/>
      <c r="DV119" s="1056" t="s">
        <v>383</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383</v>
      </c>
      <c r="AG120" s="1029"/>
      <c r="AH120" s="1029"/>
      <c r="AI120" s="1029"/>
      <c r="AJ120" s="1030"/>
      <c r="AK120" s="1031" t="s">
        <v>124</v>
      </c>
      <c r="AL120" s="1029"/>
      <c r="AM120" s="1029"/>
      <c r="AN120" s="1029"/>
      <c r="AO120" s="1030"/>
      <c r="AP120" s="1032" t="s">
        <v>124</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2845360</v>
      </c>
      <c r="BR120" s="997"/>
      <c r="BS120" s="997"/>
      <c r="BT120" s="997"/>
      <c r="BU120" s="997"/>
      <c r="BV120" s="997">
        <v>3302204</v>
      </c>
      <c r="BW120" s="997"/>
      <c r="BX120" s="997"/>
      <c r="BY120" s="997"/>
      <c r="BZ120" s="997"/>
      <c r="CA120" s="997">
        <v>3995294</v>
      </c>
      <c r="CB120" s="997"/>
      <c r="CC120" s="997"/>
      <c r="CD120" s="997"/>
      <c r="CE120" s="997"/>
      <c r="CF120" s="1011">
        <v>189.1</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171420</v>
      </c>
      <c r="DH120" s="997"/>
      <c r="DI120" s="997"/>
      <c r="DJ120" s="997"/>
      <c r="DK120" s="997"/>
      <c r="DL120" s="997">
        <v>153740</v>
      </c>
      <c r="DM120" s="997"/>
      <c r="DN120" s="997"/>
      <c r="DO120" s="997"/>
      <c r="DP120" s="997"/>
      <c r="DQ120" s="997">
        <v>137749</v>
      </c>
      <c r="DR120" s="997"/>
      <c r="DS120" s="997"/>
      <c r="DT120" s="997"/>
      <c r="DU120" s="997"/>
      <c r="DV120" s="998">
        <v>6.5</v>
      </c>
      <c r="DW120" s="998"/>
      <c r="DX120" s="998"/>
      <c r="DY120" s="998"/>
      <c r="DZ120" s="999"/>
    </row>
    <row r="121" spans="1:130" s="226" customFormat="1" ht="26.25" customHeight="1">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383</v>
      </c>
      <c r="AG121" s="1029"/>
      <c r="AH121" s="1029"/>
      <c r="AI121" s="1029"/>
      <c r="AJ121" s="1030"/>
      <c r="AK121" s="1031" t="s">
        <v>383</v>
      </c>
      <c r="AL121" s="1029"/>
      <c r="AM121" s="1029"/>
      <c r="AN121" s="1029"/>
      <c r="AO121" s="1030"/>
      <c r="AP121" s="1032" t="s">
        <v>124</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t="s">
        <v>124</v>
      </c>
      <c r="BR121" s="990"/>
      <c r="BS121" s="990"/>
      <c r="BT121" s="990"/>
      <c r="BU121" s="990"/>
      <c r="BV121" s="990" t="s">
        <v>124</v>
      </c>
      <c r="BW121" s="990"/>
      <c r="BX121" s="990"/>
      <c r="BY121" s="990"/>
      <c r="BZ121" s="990"/>
      <c r="CA121" s="990" t="s">
        <v>383</v>
      </c>
      <c r="CB121" s="990"/>
      <c r="CC121" s="990"/>
      <c r="CD121" s="990"/>
      <c r="CE121" s="990"/>
      <c r="CF121" s="984" t="s">
        <v>124</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5820</v>
      </c>
      <c r="DH121" s="990"/>
      <c r="DI121" s="990"/>
      <c r="DJ121" s="990"/>
      <c r="DK121" s="990"/>
      <c r="DL121" s="990">
        <v>7499</v>
      </c>
      <c r="DM121" s="990"/>
      <c r="DN121" s="990"/>
      <c r="DO121" s="990"/>
      <c r="DP121" s="990"/>
      <c r="DQ121" s="990">
        <v>7077</v>
      </c>
      <c r="DR121" s="990"/>
      <c r="DS121" s="990"/>
      <c r="DT121" s="990"/>
      <c r="DU121" s="990"/>
      <c r="DV121" s="991">
        <v>0.3</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383</v>
      </c>
      <c r="AL122" s="1029"/>
      <c r="AM122" s="1029"/>
      <c r="AN122" s="1029"/>
      <c r="AO122" s="1030"/>
      <c r="AP122" s="1032" t="s">
        <v>124</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3630133</v>
      </c>
      <c r="BR122" s="1068"/>
      <c r="BS122" s="1068"/>
      <c r="BT122" s="1068"/>
      <c r="BU122" s="1068"/>
      <c r="BV122" s="1068">
        <v>3492660</v>
      </c>
      <c r="BW122" s="1068"/>
      <c r="BX122" s="1068"/>
      <c r="BY122" s="1068"/>
      <c r="BZ122" s="1068"/>
      <c r="CA122" s="1068">
        <v>3251092</v>
      </c>
      <c r="CB122" s="1068"/>
      <c r="CC122" s="1068"/>
      <c r="CD122" s="1068"/>
      <c r="CE122" s="1068"/>
      <c r="CF122" s="1088">
        <v>153.9</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383</v>
      </c>
      <c r="DM122" s="990"/>
      <c r="DN122" s="990"/>
      <c r="DO122" s="990"/>
      <c r="DP122" s="990"/>
      <c r="DQ122" s="990" t="s">
        <v>383</v>
      </c>
      <c r="DR122" s="990"/>
      <c r="DS122" s="990"/>
      <c r="DT122" s="990"/>
      <c r="DU122" s="990"/>
      <c r="DV122" s="991" t="s">
        <v>383</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383</v>
      </c>
      <c r="AB123" s="1029"/>
      <c r="AC123" s="1029"/>
      <c r="AD123" s="1029"/>
      <c r="AE123" s="1030"/>
      <c r="AF123" s="1031" t="s">
        <v>124</v>
      </c>
      <c r="AG123" s="1029"/>
      <c r="AH123" s="1029"/>
      <c r="AI123" s="1029"/>
      <c r="AJ123" s="1030"/>
      <c r="AK123" s="1031" t="s">
        <v>124</v>
      </c>
      <c r="AL123" s="1029"/>
      <c r="AM123" s="1029"/>
      <c r="AN123" s="1029"/>
      <c r="AO123" s="1030"/>
      <c r="AP123" s="1032" t="s">
        <v>383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459</v>
      </c>
      <c r="BP123" s="1076"/>
      <c r="BQ123" s="1135">
        <v>6475493</v>
      </c>
      <c r="BR123" s="1136"/>
      <c r="BS123" s="1136"/>
      <c r="BT123" s="1136"/>
      <c r="BU123" s="1136"/>
      <c r="BV123" s="1136">
        <v>6794864</v>
      </c>
      <c r="BW123" s="1136"/>
      <c r="BX123" s="1136"/>
      <c r="BY123" s="1136"/>
      <c r="BZ123" s="1136"/>
      <c r="CA123" s="1136">
        <v>7246386</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383</v>
      </c>
      <c r="DH123" s="1029"/>
      <c r="DI123" s="1029"/>
      <c r="DJ123" s="1029"/>
      <c r="DK123" s="1030"/>
      <c r="DL123" s="1031" t="s">
        <v>383</v>
      </c>
      <c r="DM123" s="1029"/>
      <c r="DN123" s="1029"/>
      <c r="DO123" s="1029"/>
      <c r="DP123" s="1030"/>
      <c r="DQ123" s="1031" t="s">
        <v>124</v>
      </c>
      <c r="DR123" s="1029"/>
      <c r="DS123" s="1029"/>
      <c r="DT123" s="1029"/>
      <c r="DU123" s="1030"/>
      <c r="DV123" s="1032" t="s">
        <v>383</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124</v>
      </c>
      <c r="AG124" s="1029"/>
      <c r="AH124" s="1029"/>
      <c r="AI124" s="1029"/>
      <c r="AJ124" s="1030"/>
      <c r="AK124" s="1031" t="s">
        <v>383</v>
      </c>
      <c r="AL124" s="1029"/>
      <c r="AM124" s="1029"/>
      <c r="AN124" s="1029"/>
      <c r="AO124" s="1030"/>
      <c r="AP124" s="1032" t="s">
        <v>383</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383</v>
      </c>
      <c r="BR124" s="1098"/>
      <c r="BS124" s="1098"/>
      <c r="BT124" s="1098"/>
      <c r="BU124" s="1098"/>
      <c r="BV124" s="1098" t="s">
        <v>383</v>
      </c>
      <c r="BW124" s="1098"/>
      <c r="BX124" s="1098"/>
      <c r="BY124" s="1098"/>
      <c r="BZ124" s="1098"/>
      <c r="CA124" s="1098" t="s">
        <v>383</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t="s">
        <v>124</v>
      </c>
      <c r="AB128" s="1118"/>
      <c r="AC128" s="1118"/>
      <c r="AD128" s="1118"/>
      <c r="AE128" s="1119"/>
      <c r="AF128" s="1120" t="s">
        <v>124</v>
      </c>
      <c r="AG128" s="1118"/>
      <c r="AH128" s="1118"/>
      <c r="AI128" s="1118"/>
      <c r="AJ128" s="1119"/>
      <c r="AK128" s="1120" t="s">
        <v>124</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2701577</v>
      </c>
      <c r="AB129" s="1029"/>
      <c r="AC129" s="1029"/>
      <c r="AD129" s="1029"/>
      <c r="AE129" s="1030"/>
      <c r="AF129" s="1031">
        <v>2626223</v>
      </c>
      <c r="AG129" s="1029"/>
      <c r="AH129" s="1029"/>
      <c r="AI129" s="1029"/>
      <c r="AJ129" s="1030"/>
      <c r="AK129" s="1031">
        <v>2566005</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474884</v>
      </c>
      <c r="AB130" s="1029"/>
      <c r="AC130" s="1029"/>
      <c r="AD130" s="1029"/>
      <c r="AE130" s="1030"/>
      <c r="AF130" s="1031">
        <v>466150</v>
      </c>
      <c r="AG130" s="1029"/>
      <c r="AH130" s="1029"/>
      <c r="AI130" s="1029"/>
      <c r="AJ130" s="1030"/>
      <c r="AK130" s="1031">
        <v>453368</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6.2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2226693</v>
      </c>
      <c r="AB131" s="1054"/>
      <c r="AC131" s="1054"/>
      <c r="AD131" s="1054"/>
      <c r="AE131" s="1055"/>
      <c r="AF131" s="1053">
        <v>2160073</v>
      </c>
      <c r="AG131" s="1054"/>
      <c r="AH131" s="1054"/>
      <c r="AI131" s="1054"/>
      <c r="AJ131" s="1055"/>
      <c r="AK131" s="1053">
        <v>2112637</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5.3092635579999996</v>
      </c>
      <c r="AB132" s="1170"/>
      <c r="AC132" s="1170"/>
      <c r="AD132" s="1170"/>
      <c r="AE132" s="1171"/>
      <c r="AF132" s="1172">
        <v>6.7491237560000004</v>
      </c>
      <c r="AG132" s="1170"/>
      <c r="AH132" s="1170"/>
      <c r="AI132" s="1170"/>
      <c r="AJ132" s="1171"/>
      <c r="AK132" s="1172">
        <v>6.583904381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7.1</v>
      </c>
      <c r="AB133" s="1153"/>
      <c r="AC133" s="1153"/>
      <c r="AD133" s="1153"/>
      <c r="AE133" s="1154"/>
      <c r="AF133" s="1152">
        <v>6.9</v>
      </c>
      <c r="AG133" s="1153"/>
      <c r="AH133" s="1153"/>
      <c r="AI133" s="1153"/>
      <c r="AJ133" s="1154"/>
      <c r="AK133" s="1152">
        <v>6.2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MtBC1BM6Zu2oVl21BYmyhpXubHvstnES5A2f/OztrpQlgPdHEGCdzAZVovnDAg428659gDPHg8XKf32094kTg==" saltValue="hVTDqNkkNQiKDdaMheey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hRTFXxl9hsROJ8VRSGIugs3wlNtsQQXm9StrjueLq5xkJFj3FQaFWy2le+wUpoY7akyQPODPzml4TugX/dwHw==" saltValue="7MNXqpORgSQSbK+xFPXxQ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oAcFCtKknAJatoYqweFYG5d2NU09ydUbAqfpQ0vh/T/JZwDXLKPbOnQaexTqN1k4yj2lxbLZ37zxcmZm0mK2g==" saltValue="q4pr9BUY/4yR75UwxSGjp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638031</v>
      </c>
      <c r="AP9" s="292">
        <v>251391</v>
      </c>
      <c r="AQ9" s="293">
        <v>189734</v>
      </c>
      <c r="AR9" s="294">
        <v>32.5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33693</v>
      </c>
      <c r="AP10" s="295">
        <v>13275</v>
      </c>
      <c r="AQ10" s="296">
        <v>22180</v>
      </c>
      <c r="AR10" s="297">
        <v>-40.1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119014</v>
      </c>
      <c r="AP11" s="295">
        <v>46893</v>
      </c>
      <c r="AQ11" s="296">
        <v>28692</v>
      </c>
      <c r="AR11" s="297">
        <v>63.4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4806</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21133</v>
      </c>
      <c r="AP14" s="295">
        <v>8327</v>
      </c>
      <c r="AQ14" s="296">
        <v>8976</v>
      </c>
      <c r="AR14" s="297">
        <v>-7.2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14864</v>
      </c>
      <c r="AP15" s="295">
        <v>5857</v>
      </c>
      <c r="AQ15" s="296">
        <v>4161</v>
      </c>
      <c r="AR15" s="297">
        <v>40.799999999999997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-47851</v>
      </c>
      <c r="AP16" s="295">
        <v>-18854</v>
      </c>
      <c r="AQ16" s="296">
        <v>-17989</v>
      </c>
      <c r="AR16" s="297">
        <v>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778884</v>
      </c>
      <c r="AP17" s="295">
        <v>306889</v>
      </c>
      <c r="AQ17" s="296">
        <v>240560</v>
      </c>
      <c r="AR17" s="297">
        <v>27.6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22.85</v>
      </c>
      <c r="AP21" s="308">
        <v>21.65</v>
      </c>
      <c r="AQ21" s="309">
        <v>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97.6</v>
      </c>
      <c r="AP22" s="313">
        <v>95.4</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565941</v>
      </c>
      <c r="AP32" s="322">
        <v>222987</v>
      </c>
      <c r="AQ32" s="323">
        <v>139228</v>
      </c>
      <c r="AR32" s="324">
        <v>60.2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5</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23183</v>
      </c>
      <c r="AP35" s="322">
        <v>9134</v>
      </c>
      <c r="AQ35" s="323">
        <v>32095</v>
      </c>
      <c r="AR35" s="324">
        <v>-71.5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3215</v>
      </c>
      <c r="AP36" s="322">
        <v>1267</v>
      </c>
      <c r="AQ36" s="323">
        <v>5254</v>
      </c>
      <c r="AR36" s="324">
        <v>-75.900000000000006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1384</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v>123</v>
      </c>
      <c r="AP38" s="325">
        <v>48</v>
      </c>
      <c r="AQ38" s="326">
        <v>32</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t="s">
        <v>497</v>
      </c>
      <c r="AP39" s="322" t="s">
        <v>497</v>
      </c>
      <c r="AQ39" s="323">
        <v>-8131</v>
      </c>
      <c r="AR39" s="324" t="s">
        <v>497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-453368</v>
      </c>
      <c r="AP40" s="322">
        <v>-178632</v>
      </c>
      <c r="AQ40" s="323">
        <v>-126394</v>
      </c>
      <c r="AR40" s="324">
        <v>41.3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139094</v>
      </c>
      <c r="AP41" s="322">
        <v>54805</v>
      </c>
      <c r="AQ41" s="323">
        <v>43473</v>
      </c>
      <c r="AR41" s="324">
        <v>26.1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1531449</v>
      </c>
      <c r="AN51" s="344">
        <v>603646</v>
      </c>
      <c r="AO51" s="345">
        <v>33.6</v>
      </c>
      <c r="AP51" s="346">
        <v>316331</v>
      </c>
      <c r="AQ51" s="347">
        <v>38.6</v>
      </c>
      <c r="AR51" s="348">
        <v>-5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894172</v>
      </c>
      <c r="AN52" s="352">
        <v>352453</v>
      </c>
      <c r="AO52" s="353">
        <v>13.6</v>
      </c>
      <c r="AP52" s="354">
        <v>106387</v>
      </c>
      <c r="AQ52" s="355">
        <v>22.8</v>
      </c>
      <c r="AR52" s="356">
        <v>-9.1999999999999993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1102907</v>
      </c>
      <c r="AN53" s="344">
        <v>435587</v>
      </c>
      <c r="AO53" s="345">
        <v>-27.8</v>
      </c>
      <c r="AP53" s="346">
        <v>333013</v>
      </c>
      <c r="AQ53" s="347">
        <v>5.3</v>
      </c>
      <c r="AR53" s="348">
        <v>-33.1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689405</v>
      </c>
      <c r="AN54" s="352">
        <v>272277</v>
      </c>
      <c r="AO54" s="353">
        <v>-22.7</v>
      </c>
      <c r="AP54" s="354">
        <v>126732</v>
      </c>
      <c r="AQ54" s="355">
        <v>19.100000000000001</v>
      </c>
      <c r="AR54" s="356">
        <v>-41.8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875921</v>
      </c>
      <c r="AN55" s="344">
        <v>348695</v>
      </c>
      <c r="AO55" s="345">
        <v>-19.899999999999999</v>
      </c>
      <c r="AP55" s="346">
        <v>280458</v>
      </c>
      <c r="AQ55" s="347">
        <v>-15.8</v>
      </c>
      <c r="AR55" s="348">
        <v>-4.0999999999999996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701057</v>
      </c>
      <c r="AN56" s="352">
        <v>279083</v>
      </c>
      <c r="AO56" s="353">
        <v>2.5</v>
      </c>
      <c r="AP56" s="354">
        <v>127286</v>
      </c>
      <c r="AQ56" s="355">
        <v>0.4</v>
      </c>
      <c r="AR56" s="356">
        <v>2.1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1012178</v>
      </c>
      <c r="AN57" s="344">
        <v>400863</v>
      </c>
      <c r="AO57" s="345">
        <v>15</v>
      </c>
      <c r="AP57" s="346">
        <v>291945</v>
      </c>
      <c r="AQ57" s="347">
        <v>4.0999999999999996</v>
      </c>
      <c r="AR57" s="348">
        <v>10.9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496233</v>
      </c>
      <c r="AN58" s="352">
        <v>196528</v>
      </c>
      <c r="AO58" s="353">
        <v>-29.6</v>
      </c>
      <c r="AP58" s="354">
        <v>127651</v>
      </c>
      <c r="AQ58" s="355">
        <v>0.3</v>
      </c>
      <c r="AR58" s="356">
        <v>-29.9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1119419</v>
      </c>
      <c r="AN59" s="344">
        <v>441063</v>
      </c>
      <c r="AO59" s="345">
        <v>10</v>
      </c>
      <c r="AP59" s="346">
        <v>291173</v>
      </c>
      <c r="AQ59" s="347">
        <v>-0.3</v>
      </c>
      <c r="AR59" s="348">
        <v>10.3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723050</v>
      </c>
      <c r="AN60" s="352">
        <v>284890</v>
      </c>
      <c r="AO60" s="353">
        <v>45</v>
      </c>
      <c r="AP60" s="354">
        <v>119071</v>
      </c>
      <c r="AQ60" s="355">
        <v>-6.7</v>
      </c>
      <c r="AR60" s="356">
        <v>51.7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1128375</v>
      </c>
      <c r="AN61" s="359">
        <v>445971</v>
      </c>
      <c r="AO61" s="360">
        <v>2.2000000000000002</v>
      </c>
      <c r="AP61" s="361">
        <v>302584</v>
      </c>
      <c r="AQ61" s="362">
        <v>6.4</v>
      </c>
      <c r="AR61" s="348">
        <v>-4.2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700783</v>
      </c>
      <c r="AN62" s="352">
        <v>277046</v>
      </c>
      <c r="AO62" s="353">
        <v>1.8</v>
      </c>
      <c r="AP62" s="354">
        <v>121425</v>
      </c>
      <c r="AQ62" s="355">
        <v>7.2</v>
      </c>
      <c r="AR62" s="356">
        <v>-5.4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o577qt88CWrqpVjQANderGbk0ow0eWQrX5q0wLIhGGd/+Db6m/VpthKxRPMatEHCRIl9ZNZnDo0/lCdS2s1Kw==" saltValue="cie+z7LNQ8Da1WGsyudm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AW8F89AaWMHLne66MzQiDl4P5TO3UTtn45v4xrGOlSn6o0LSIoOHQa60FmMfYuSSpqi5AxjDkoYI1Ea8Ai9ew==" saltValue="XCAYBMzjmXQNgPoCTxgu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vIUbdy5Pu1u9D0YvSrsbvPrAsRhGbDsaUpYhWfyQ5jPyGP2Js3bQLbg9mkmYaHpHW6Fi8tU6fJpNFRy6vLAA==" saltValue="s9czgUCWBD1I2oWMmqlL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22.62</v>
      </c>
      <c r="G47" s="12">
        <v>26.33</v>
      </c>
      <c r="H47" s="12">
        <v>26.5</v>
      </c>
      <c r="I47" s="12">
        <v>28.27</v>
      </c>
      <c r="J47" s="13">
        <v>28.97</v>
      </c>
    </row>
    <row r="48" spans="2:10" ht="57.75" customHeight="1">
      <c r="B48" s="14"/>
      <c r="C48" s="1214" t="s">
        <v>4</v>
      </c>
      <c r="D48" s="1214"/>
      <c r="E48" s="1215"/>
      <c r="F48" s="15">
        <v>3.72</v>
      </c>
      <c r="G48" s="16">
        <v>1.75</v>
      </c>
      <c r="H48" s="16">
        <v>1.55</v>
      </c>
      <c r="I48" s="16">
        <v>2.2200000000000002</v>
      </c>
      <c r="J48" s="17">
        <v>2.2200000000000002</v>
      </c>
    </row>
    <row r="49" spans="2:10" ht="57.75" customHeight="1" thickBot="1">
      <c r="B49" s="18"/>
      <c r="C49" s="1216" t="s">
        <v>5</v>
      </c>
      <c r="D49" s="1216"/>
      <c r="E49" s="1217"/>
      <c r="F49" s="19">
        <v>3.36</v>
      </c>
      <c r="G49" s="20" t="s">
        <v>545</v>
      </c>
      <c r="H49" s="20">
        <v>1.05</v>
      </c>
      <c r="I49" s="20">
        <v>1.63</v>
      </c>
      <c r="J49" s="21" t="s">
        <v>546</v>
      </c>
    </row>
    <row r="50" spans="2:10" ht="13.5" customHeight="1"/>
    <row r="51" spans="2:10" ht="13.5" hidden="1" customHeight="1"/>
    <row r="52" spans="2:10" ht="13.5" hidden="1" customHeight="1"/>
    <row r="53" spans="2:10" ht="13.5" hidden="1" customHeight="1"/>
  </sheetData>
  <sheetProtection algorithmName="SHA-512" hashValue="LdjquggLuLHhSCYXHNL4LiLDaV9BaNF/zQv8YASC6eUdND4DYIL7EpTptp7Ec1xPwezRgvh6I6rSbEITKs1o0Q==" saltValue="M1ny6Dbwfg6eMQuG072BS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Kenichiro_Takaoka</cp:lastModifiedBy>
  <cp:lastPrinted>2019-12-11T00:42:16Z</cp:lastPrinted>
  <dcterms:modified xsi:type="dcterms:W3CDTF">2019-12-11T00:42:38Z</dcterms:modified>
</cp:coreProperties>
</file>